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7824" firstSheet="2" activeTab="5"/>
  </bookViews>
  <sheets>
    <sheet name="HOM 70" sheetId="1" r:id="rId1"/>
    <sheet name="HOM 80" sheetId="2" r:id="rId2"/>
    <sheet name="HOM +80" sheetId="3" r:id="rId3"/>
    <sheet name="FEM 57" sheetId="4" r:id="rId4"/>
    <sheet name="FEM +57 " sheetId="5" r:id="rId5"/>
    <sheet name="EQUIPES" sheetId="6" r:id="rId6"/>
    <sheet name="Master HOM70" sheetId="7" r:id="rId7"/>
    <sheet name="Master HOM80" sheetId="8" r:id="rId8"/>
    <sheet name="Master HOM+80" sheetId="9" r:id="rId9"/>
    <sheet name="Master FEM-57" sheetId="10" r:id="rId10"/>
    <sheet name="Master FEM+57" sheetId="11" r:id="rId11"/>
  </sheets>
  <definedNames>
    <definedName name="_xlnm.Print_Area" localSheetId="4">'FEM +57 '!$A$1:$U$36</definedName>
    <definedName name="_xlnm.Print_Area" localSheetId="3">'FEM 57'!$A$1:$V$50</definedName>
    <definedName name="_xlnm.Print_Area" localSheetId="0">'HOM 70'!$A$1:$T$50</definedName>
    <definedName name="_xlnm.Print_Area" localSheetId="1">'HOM 80'!$A$1:$T$50</definedName>
  </definedNames>
  <calcPr fullCalcOnLoad="1"/>
</workbook>
</file>

<file path=xl/comments1.xml><?xml version="1.0" encoding="utf-8"?>
<comments xmlns="http://schemas.openxmlformats.org/spreadsheetml/2006/main">
  <authors>
    <author>GRICOURT</author>
    <author> </author>
  </authors>
  <commentList>
    <comment ref="I31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2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5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7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0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1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X1" authorId="1">
      <text>
        <r>
          <rPr>
            <b/>
            <sz val="16"/>
            <rFont val="Tahoma"/>
            <family val="2"/>
          </rPr>
          <t>00/00/00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GRICOURT</author>
  </authors>
  <commentList>
    <comment ref="I31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2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5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7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0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1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</commentList>
</comments>
</file>

<file path=xl/comments11.xml><?xml version="1.0" encoding="utf-8"?>
<comments xmlns="http://schemas.openxmlformats.org/spreadsheetml/2006/main">
  <authors>
    <author>GRICOURT</author>
  </authors>
  <commentList>
    <comment ref="I31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2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5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7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0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1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</commentList>
</comments>
</file>

<file path=xl/comments2.xml><?xml version="1.0" encoding="utf-8"?>
<comments xmlns="http://schemas.openxmlformats.org/spreadsheetml/2006/main">
  <authors>
    <author> </author>
    <author>GRICOURT</author>
  </authors>
  <commentList>
    <comment ref="Z1" authorId="0">
      <text>
        <r>
          <rPr>
            <b/>
            <sz val="16"/>
            <rFont val="Tahoma"/>
            <family val="2"/>
          </rPr>
          <t>00/00/00</t>
        </r>
        <r>
          <rPr>
            <sz val="8"/>
            <rFont val="Tahoma"/>
            <family val="2"/>
          </rPr>
          <t xml:space="preserve">
</t>
        </r>
      </text>
    </comment>
    <comment ref="X1" authorId="0">
      <text>
        <r>
          <rPr>
            <b/>
            <sz val="16"/>
            <rFont val="Tahoma"/>
            <family val="2"/>
          </rPr>
          <t>00/00/00</t>
        </r>
        <r>
          <rPr>
            <sz val="8"/>
            <rFont val="Tahoma"/>
            <family val="2"/>
          </rPr>
          <t xml:space="preserve">
</t>
        </r>
      </text>
    </comment>
    <comment ref="I31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2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5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7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0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1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</commentList>
</comments>
</file>

<file path=xl/comments3.xml><?xml version="1.0" encoding="utf-8"?>
<comments xmlns="http://schemas.openxmlformats.org/spreadsheetml/2006/main">
  <authors>
    <author>GRICOURT</author>
  </authors>
  <commentList>
    <comment ref="I31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2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5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7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0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1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</commentList>
</comments>
</file>

<file path=xl/comments4.xml><?xml version="1.0" encoding="utf-8"?>
<comments xmlns="http://schemas.openxmlformats.org/spreadsheetml/2006/main">
  <authors>
    <author> </author>
    <author>GRICOURT</author>
  </authors>
  <commentList>
    <comment ref="AB1" authorId="0">
      <text>
        <r>
          <rPr>
            <b/>
            <sz val="16"/>
            <rFont val="Tahoma"/>
            <family val="2"/>
          </rPr>
          <t>00/00/00</t>
        </r>
        <r>
          <rPr>
            <sz val="8"/>
            <rFont val="Tahoma"/>
            <family val="2"/>
          </rPr>
          <t xml:space="preserve">
</t>
        </r>
      </text>
    </comment>
    <comment ref="I31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2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5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7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0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1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</commentList>
</comments>
</file>

<file path=xl/comments5.xml><?xml version="1.0" encoding="utf-8"?>
<comments xmlns="http://schemas.openxmlformats.org/spreadsheetml/2006/main">
  <authors>
    <author> </author>
    <author>GRICOURT</author>
  </authors>
  <commentList>
    <comment ref="AA1" authorId="0">
      <text>
        <r>
          <rPr>
            <b/>
            <sz val="16"/>
            <rFont val="Tahoma"/>
            <family val="2"/>
          </rPr>
          <t>00/00/00</t>
        </r>
        <r>
          <rPr>
            <sz val="8"/>
            <rFont val="Tahoma"/>
            <family val="2"/>
          </rPr>
          <t xml:space="preserve">
</t>
        </r>
      </text>
    </comment>
    <comment ref="I31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2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5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7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0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1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</commentList>
</comments>
</file>

<file path=xl/comments6.xml><?xml version="1.0" encoding="utf-8"?>
<comments xmlns="http://schemas.openxmlformats.org/spreadsheetml/2006/main">
  <authors>
    <author>GRICOURT</author>
  </authors>
  <commentList>
    <comment ref="H25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26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H27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</commentList>
</comments>
</file>

<file path=xl/comments7.xml><?xml version="1.0" encoding="utf-8"?>
<comments xmlns="http://schemas.openxmlformats.org/spreadsheetml/2006/main">
  <authors>
    <author> </author>
    <author>GRICOURT</author>
  </authors>
  <commentList>
    <comment ref="X1" authorId="0">
      <text>
        <r>
          <rPr>
            <b/>
            <sz val="16"/>
            <rFont val="Tahoma"/>
            <family val="2"/>
          </rPr>
          <t>00/00/00</t>
        </r>
        <r>
          <rPr>
            <sz val="8"/>
            <rFont val="Tahoma"/>
            <family val="2"/>
          </rPr>
          <t xml:space="preserve">
</t>
        </r>
      </text>
    </comment>
    <comment ref="I31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2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5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7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0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1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</commentList>
</comments>
</file>

<file path=xl/comments8.xml><?xml version="1.0" encoding="utf-8"?>
<comments xmlns="http://schemas.openxmlformats.org/spreadsheetml/2006/main">
  <authors>
    <author> </author>
    <author>GRICOURT</author>
  </authors>
  <commentList>
    <comment ref="X1" authorId="0">
      <text>
        <r>
          <rPr>
            <b/>
            <sz val="16"/>
            <rFont val="Tahoma"/>
            <family val="2"/>
          </rPr>
          <t>00/00/00</t>
        </r>
        <r>
          <rPr>
            <sz val="8"/>
            <rFont val="Tahoma"/>
            <family val="2"/>
          </rPr>
          <t xml:space="preserve">
</t>
        </r>
      </text>
    </comment>
    <comment ref="I31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2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5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7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0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1" authorId="1">
      <text>
        <r>
          <rPr>
            <sz val="8"/>
            <rFont val="Tahoma"/>
            <family val="2"/>
          </rPr>
          <t xml:space="preserve">si erreur de date, la case devient rouge
</t>
        </r>
      </text>
    </comment>
  </commentList>
</comments>
</file>

<file path=xl/comments9.xml><?xml version="1.0" encoding="utf-8"?>
<comments xmlns="http://schemas.openxmlformats.org/spreadsheetml/2006/main">
  <authors>
    <author>GRICOURT</author>
  </authors>
  <commentList>
    <comment ref="I31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2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5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37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0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  <comment ref="I41" authorId="0">
      <text>
        <r>
          <rPr>
            <sz val="8"/>
            <rFont val="Tahoma"/>
            <family val="2"/>
          </rPr>
          <t xml:space="preserve">si erreur de date, la case devient rouge
</t>
        </r>
      </text>
    </comment>
  </commentList>
</comments>
</file>

<file path=xl/sharedStrings.xml><?xml version="1.0" encoding="utf-8"?>
<sst xmlns="http://schemas.openxmlformats.org/spreadsheetml/2006/main" count="1483" uniqueCount="110">
  <si>
    <t>SEXE</t>
  </si>
  <si>
    <t>REG.</t>
  </si>
  <si>
    <t>NOMS</t>
  </si>
  <si>
    <t>Prénoms</t>
  </si>
  <si>
    <t>AN</t>
  </si>
  <si>
    <t>POIDS</t>
  </si>
  <si>
    <t>CLUB</t>
  </si>
  <si>
    <t>NAT</t>
  </si>
  <si>
    <t>Pl.</t>
  </si>
  <si>
    <t>Nom Exo</t>
  </si>
  <si>
    <t>H</t>
  </si>
  <si>
    <t>F</t>
  </si>
  <si>
    <t xml:space="preserve"> </t>
  </si>
  <si>
    <t>Coordonateur technique</t>
  </si>
  <si>
    <t>Assistant technique</t>
  </si>
  <si>
    <t>Nom :</t>
  </si>
  <si>
    <t>Signature :</t>
  </si>
  <si>
    <t>Secrétaire de Compétition</t>
  </si>
  <si>
    <t>Arbitre</t>
  </si>
  <si>
    <t>nb reps</t>
  </si>
  <si>
    <t>temps en s</t>
  </si>
  <si>
    <t>En cas d'égalité = l'athlète le plus léger est classé devant</t>
  </si>
  <si>
    <t>Place finale</t>
  </si>
  <si>
    <t xml:space="preserve">SCORE </t>
  </si>
  <si>
    <t>Nb de reps</t>
  </si>
  <si>
    <t>total 
équipe</t>
  </si>
  <si>
    <t>Place finale 
de l'Equipe</t>
  </si>
  <si>
    <t>charge max</t>
  </si>
  <si>
    <t>Puissance</t>
  </si>
  <si>
    <t>Charges</t>
  </si>
  <si>
    <t>horaires passage indiv</t>
  </si>
  <si>
    <t>Horaires parcours équipe</t>
  </si>
  <si>
    <t>CF Musculation</t>
  </si>
  <si>
    <t>Temps en secondes</t>
  </si>
  <si>
    <t>Dossard</t>
  </si>
  <si>
    <t>HORAIRE DEBUT COMPETITION</t>
  </si>
  <si>
    <t xml:space="preserve">Dossard </t>
  </si>
  <si>
    <t>Poids</t>
  </si>
  <si>
    <t>Développé couché</t>
  </si>
  <si>
    <t>Traction large</t>
  </si>
  <si>
    <t>Fentes avant</t>
  </si>
  <si>
    <t>Développé assis</t>
  </si>
  <si>
    <t>Charges 
aux Fentes</t>
  </si>
  <si>
    <t>Moins de 70 kg</t>
  </si>
  <si>
    <t>CLUB (pour les non licenciés, on peut mettre le nom de la salle + l'indication Pass Halter)</t>
  </si>
  <si>
    <t>NAT (à changer si athlète étranger)</t>
  </si>
  <si>
    <t>Moins de 80 kg</t>
  </si>
  <si>
    <t>Plus de 80 kg</t>
  </si>
  <si>
    <t>Soulevé de terre</t>
  </si>
  <si>
    <t>Traction serrée élastique</t>
  </si>
  <si>
    <t>Master Femmes Moins de 57 kg</t>
  </si>
  <si>
    <t>Master Femmes plus de 57 kg</t>
  </si>
  <si>
    <t>Master H moins de 70 kg</t>
  </si>
  <si>
    <t>Master H moins de 80 kg</t>
  </si>
  <si>
    <t>Master H plus de 80 kg</t>
  </si>
  <si>
    <t>Femmes Plus de 57 kg</t>
  </si>
  <si>
    <t>Femmes Moins de 57 kg</t>
  </si>
  <si>
    <t>Poids de corps</t>
  </si>
  <si>
    <t>Epreuve  collective
Equipe</t>
  </si>
  <si>
    <t>Epreuve  collective
avec coefficient 2</t>
  </si>
  <si>
    <t>Musculation par équipe</t>
  </si>
  <si>
    <t>Tractions</t>
  </si>
  <si>
    <t>w</t>
  </si>
  <si>
    <t>d</t>
  </si>
  <si>
    <t xml:space="preserve">marseille </t>
  </si>
  <si>
    <t xml:space="preserve">AC MENTON </t>
  </si>
  <si>
    <t xml:space="preserve">DE STEPHANO </t>
  </si>
  <si>
    <t xml:space="preserve">Christiano </t>
  </si>
  <si>
    <t xml:space="preserve">I ? </t>
  </si>
  <si>
    <t xml:space="preserve">TERZI </t>
  </si>
  <si>
    <t xml:space="preserve">ANTHONY </t>
  </si>
  <si>
    <t xml:space="preserve">BOCHEW </t>
  </si>
  <si>
    <t xml:space="preserve">JEROME </t>
  </si>
  <si>
    <t>Yann</t>
  </si>
  <si>
    <t>COUTELET</t>
  </si>
  <si>
    <t>HC HYERES</t>
  </si>
  <si>
    <t>LUCHARD</t>
  </si>
  <si>
    <t>Renaud</t>
  </si>
  <si>
    <t>HC MARSEILLE</t>
  </si>
  <si>
    <t>AMBS</t>
  </si>
  <si>
    <t>Florestan</t>
  </si>
  <si>
    <t>BOUSQUET</t>
  </si>
  <si>
    <t>Maxime</t>
  </si>
  <si>
    <t>UNBROKEN BARBEL</t>
  </si>
  <si>
    <t>Mickael</t>
  </si>
  <si>
    <t>Jeremie</t>
  </si>
  <si>
    <t>COSTANTINI</t>
  </si>
  <si>
    <t>GONZALEZ</t>
  </si>
  <si>
    <t>Lucas</t>
  </si>
  <si>
    <t>THIVET</t>
  </si>
  <si>
    <t>Naji</t>
  </si>
  <si>
    <t>THIERRY</t>
  </si>
  <si>
    <t>Floriant</t>
  </si>
  <si>
    <t>LUCAS</t>
  </si>
  <si>
    <t>MELANIE</t>
  </si>
  <si>
    <t>PASS HALTERE</t>
  </si>
  <si>
    <t>SMITH</t>
  </si>
  <si>
    <t>SARAH</t>
  </si>
  <si>
    <t>MENTON</t>
  </si>
  <si>
    <t>IRL</t>
  </si>
  <si>
    <t>DEMERET</t>
  </si>
  <si>
    <t>LAURA</t>
  </si>
  <si>
    <t>BEN DJILALI</t>
  </si>
  <si>
    <t>TIPHANIE</t>
  </si>
  <si>
    <t>LEGRAND</t>
  </si>
  <si>
    <t>AURELIE</t>
  </si>
  <si>
    <t>HYERE</t>
  </si>
  <si>
    <t>AC MENTON</t>
  </si>
  <si>
    <t>GETTE</t>
  </si>
  <si>
    <t>UNBROKEN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</si>
</sst>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_)"/>
    <numFmt numFmtId="165" formatCode="0_ ;[Red]\-0\ "/>
    <numFmt numFmtId="166" formatCode="0.0_)"/>
    <numFmt numFmtId="167" formatCode="0.00_ ;[Red]\-0.00\ "/>
    <numFmt numFmtId="168" formatCode="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sz val="14"/>
      <name val="Times New Roman"/>
      <family val="1"/>
    </font>
    <font>
      <b/>
      <sz val="18"/>
      <name val="Calibri"/>
      <family val="2"/>
    </font>
    <font>
      <b/>
      <sz val="16"/>
      <color indexed="17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16"/>
      <name val="Tahoma"/>
      <family val="2"/>
    </font>
    <font>
      <b/>
      <i/>
      <sz val="22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50"/>
      <name val="Calibri"/>
      <family val="2"/>
    </font>
    <font>
      <sz val="16"/>
      <color indexed="50"/>
      <name val="Calibri"/>
      <family val="2"/>
    </font>
    <font>
      <b/>
      <i/>
      <sz val="11"/>
      <color indexed="10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i/>
      <sz val="11"/>
      <color theme="1"/>
      <name val="Calibri"/>
      <family val="2"/>
    </font>
    <font>
      <sz val="11"/>
      <color rgb="FF00B050"/>
      <name val="Calibri"/>
      <family val="2"/>
    </font>
    <font>
      <b/>
      <sz val="16"/>
      <color rgb="FF92D050"/>
      <name val="Calibri"/>
      <family val="2"/>
    </font>
    <font>
      <sz val="16"/>
      <color rgb="FF92D050"/>
      <name val="Calibri"/>
      <family val="2"/>
    </font>
    <font>
      <b/>
      <i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n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 style="medium"/>
      <right style="medium"/>
      <top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ck"/>
      <top style="medium"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/>
      <top/>
      <bottom style="thick"/>
    </border>
    <border>
      <left style="thin"/>
      <right style="thick"/>
      <top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 style="thick"/>
      <top style="thin"/>
      <bottom/>
    </border>
    <border>
      <left style="medium"/>
      <right style="thick"/>
      <top/>
      <bottom style="thin"/>
    </border>
    <border>
      <left/>
      <right style="thin"/>
      <top/>
      <bottom/>
    </border>
    <border>
      <left/>
      <right style="thin"/>
      <top style="thin"/>
      <bottom style="thick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ck"/>
      <top style="medium"/>
      <bottom/>
    </border>
    <border>
      <left style="thin"/>
      <right style="thick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thick"/>
    </border>
    <border>
      <left style="thin"/>
      <right style="thick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 style="medium"/>
      <top style="thin"/>
      <bottom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/>
      <top/>
      <bottom style="medium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 style="thick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292">
    <xf numFmtId="0" fontId="0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4" fontId="5" fillId="16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165" fontId="62" fillId="33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right" vertical="center"/>
      <protection locked="0"/>
    </xf>
    <xf numFmtId="166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right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center" vertical="center"/>
    </xf>
    <xf numFmtId="166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righ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6" fillId="0" borderId="23" xfId="0" applyFont="1" applyFill="1" applyBorder="1" applyAlignment="1" applyProtection="1">
      <alignment horizontal="left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6" fillId="0" borderId="26" xfId="0" applyFont="1" applyFill="1" applyBorder="1" applyAlignment="1" applyProtection="1">
      <alignment horizontal="left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4" fontId="10" fillId="0" borderId="27" xfId="0" applyNumberFormat="1" applyFont="1" applyFill="1" applyBorder="1" applyAlignment="1" applyProtection="1">
      <alignment horizontal="center" vertical="center" wrapText="1"/>
      <protection locked="0"/>
    </xf>
    <xf numFmtId="167" fontId="8" fillId="14" borderId="13" xfId="0" applyNumberFormat="1" applyFont="1" applyFill="1" applyBorder="1" applyAlignment="1" applyProtection="1">
      <alignment horizontal="center" vertical="center"/>
      <protection locked="0"/>
    </xf>
    <xf numFmtId="167" fontId="8" fillId="14" borderId="21" xfId="0" applyNumberFormat="1" applyFont="1" applyFill="1" applyBorder="1" applyAlignment="1" applyProtection="1">
      <alignment horizontal="center" vertical="center"/>
      <protection locked="0"/>
    </xf>
    <xf numFmtId="167" fontId="8" fillId="10" borderId="13" xfId="0" applyNumberFormat="1" applyFont="1" applyFill="1" applyBorder="1" applyAlignment="1" applyProtection="1">
      <alignment horizontal="center" vertical="center"/>
      <protection locked="0"/>
    </xf>
    <xf numFmtId="167" fontId="8" fillId="10" borderId="21" xfId="0" applyNumberFormat="1" applyFont="1" applyFill="1" applyBorder="1" applyAlignment="1" applyProtection="1">
      <alignment horizontal="center" vertical="center"/>
      <protection locked="0"/>
    </xf>
    <xf numFmtId="167" fontId="8" fillId="7" borderId="13" xfId="0" applyNumberFormat="1" applyFont="1" applyFill="1" applyBorder="1" applyAlignment="1" applyProtection="1">
      <alignment horizontal="center" vertical="center"/>
      <protection locked="0"/>
    </xf>
    <xf numFmtId="167" fontId="8" fillId="7" borderId="21" xfId="0" applyNumberFormat="1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165" fontId="62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right" vertical="center"/>
      <protection locked="0"/>
    </xf>
    <xf numFmtId="0" fontId="12" fillId="34" borderId="15" xfId="0" applyFont="1" applyFill="1" applyBorder="1" applyAlignment="1" applyProtection="1">
      <alignment horizontal="left" vertical="center"/>
      <protection locked="0"/>
    </xf>
    <xf numFmtId="0" fontId="13" fillId="34" borderId="16" xfId="0" applyFont="1" applyFill="1" applyBorder="1" applyAlignment="1" applyProtection="1">
      <alignment horizontal="left" vertical="center"/>
      <protection locked="0"/>
    </xf>
    <xf numFmtId="167" fontId="8" fillId="34" borderId="13" xfId="0" applyNumberFormat="1" applyFont="1" applyFill="1" applyBorder="1" applyAlignment="1" applyProtection="1">
      <alignment horizontal="center" vertical="center"/>
      <protection locked="0"/>
    </xf>
    <xf numFmtId="4" fontId="5" fillId="16" borderId="28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6" fillId="0" borderId="31" xfId="0" applyFont="1" applyFill="1" applyBorder="1" applyAlignment="1" applyProtection="1">
      <alignment horizontal="left" vertical="center"/>
      <protection locked="0"/>
    </xf>
    <xf numFmtId="166" fontId="9" fillId="0" borderId="19" xfId="0" applyNumberFormat="1" applyFont="1" applyFill="1" applyBorder="1" applyAlignment="1" applyProtection="1">
      <alignment horizontal="center" vertical="center"/>
      <protection locked="0"/>
    </xf>
    <xf numFmtId="167" fontId="8" fillId="14" borderId="18" xfId="0" applyNumberFormat="1" applyFont="1" applyFill="1" applyBorder="1" applyAlignment="1" applyProtection="1">
      <alignment horizontal="center" vertical="center"/>
      <protection locked="0"/>
    </xf>
    <xf numFmtId="167" fontId="8" fillId="10" borderId="18" xfId="0" applyNumberFormat="1" applyFont="1" applyFill="1" applyBorder="1" applyAlignment="1" applyProtection="1">
      <alignment horizontal="center" vertical="center"/>
      <protection locked="0"/>
    </xf>
    <xf numFmtId="167" fontId="8" fillId="7" borderId="18" xfId="0" applyNumberFormat="1" applyFont="1" applyFill="1" applyBorder="1" applyAlignment="1" applyProtection="1">
      <alignment horizontal="center" vertical="center"/>
      <protection locked="0"/>
    </xf>
    <xf numFmtId="165" fontId="63" fillId="34" borderId="32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35" borderId="33" xfId="0" applyFont="1" applyFill="1" applyBorder="1" applyAlignment="1">
      <alignment vertical="center"/>
    </xf>
    <xf numFmtId="0" fontId="18" fillId="35" borderId="34" xfId="0" applyFont="1" applyFill="1" applyBorder="1" applyAlignment="1">
      <alignment vertical="center"/>
    </xf>
    <xf numFmtId="0" fontId="18" fillId="35" borderId="35" xfId="0" applyFont="1" applyFill="1" applyBorder="1" applyAlignment="1">
      <alignment vertical="center"/>
    </xf>
    <xf numFmtId="0" fontId="18" fillId="35" borderId="33" xfId="0" applyFont="1" applyFill="1" applyBorder="1" applyAlignment="1" applyProtection="1">
      <alignment vertical="center"/>
      <protection locked="0"/>
    </xf>
    <xf numFmtId="0" fontId="18" fillId="35" borderId="34" xfId="0" applyFont="1" applyFill="1" applyBorder="1" applyAlignment="1" applyProtection="1">
      <alignment vertical="center"/>
      <protection locked="0"/>
    </xf>
    <xf numFmtId="2" fontId="18" fillId="35" borderId="34" xfId="0" applyNumberFormat="1" applyFont="1" applyFill="1" applyBorder="1" applyAlignment="1" applyProtection="1">
      <alignment vertical="center"/>
      <protection locked="0"/>
    </xf>
    <xf numFmtId="0" fontId="18" fillId="35" borderId="23" xfId="0" applyFont="1" applyFill="1" applyBorder="1" applyAlignment="1">
      <alignment vertical="center"/>
    </xf>
    <xf numFmtId="0" fontId="18" fillId="35" borderId="36" xfId="0" applyFont="1" applyFill="1" applyBorder="1" applyAlignment="1">
      <alignment vertical="center"/>
    </xf>
    <xf numFmtId="0" fontId="18" fillId="35" borderId="37" xfId="0" applyFont="1" applyFill="1" applyBorder="1" applyAlignment="1">
      <alignment vertical="center"/>
    </xf>
    <xf numFmtId="0" fontId="18" fillId="35" borderId="36" xfId="0" applyFont="1" applyFill="1" applyBorder="1" applyAlignment="1" applyProtection="1">
      <alignment horizontal="center" vertical="center"/>
      <protection locked="0"/>
    </xf>
    <xf numFmtId="2" fontId="18" fillId="35" borderId="36" xfId="0" applyNumberFormat="1" applyFont="1" applyFill="1" applyBorder="1" applyAlignment="1" applyProtection="1">
      <alignment horizontal="center" vertical="center"/>
      <protection locked="0"/>
    </xf>
    <xf numFmtId="168" fontId="18" fillId="0" borderId="0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15" xfId="0" applyNumberFormat="1" applyBorder="1" applyAlignment="1">
      <alignment horizontal="center"/>
    </xf>
    <xf numFmtId="1" fontId="21" fillId="0" borderId="0" xfId="0" applyNumberFormat="1" applyFont="1" applyFill="1" applyBorder="1" applyAlignment="1">
      <alignment horizontal="center" vertical="center"/>
    </xf>
    <xf numFmtId="1" fontId="64" fillId="0" borderId="0" xfId="0" applyNumberFormat="1" applyFont="1" applyFill="1" applyAlignment="1">
      <alignment horizontal="center"/>
    </xf>
    <xf numFmtId="1" fontId="64" fillId="0" borderId="0" xfId="0" applyNumberFormat="1" applyFont="1" applyAlignment="1">
      <alignment horizontal="center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righ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165" fontId="63" fillId="16" borderId="40" xfId="0" applyNumberFormat="1" applyFont="1" applyFill="1" applyBorder="1" applyAlignment="1" applyProtection="1">
      <alignment horizontal="center" vertical="center"/>
      <protection/>
    </xf>
    <xf numFmtId="167" fontId="8" fillId="34" borderId="10" xfId="0" applyNumberFormat="1" applyFont="1" applyFill="1" applyBorder="1" applyAlignment="1" applyProtection="1">
      <alignment horizontal="center" vertical="center"/>
      <protection locked="0"/>
    </xf>
    <xf numFmtId="4" fontId="10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5" fillId="16" borderId="42" xfId="0" applyNumberFormat="1" applyFont="1" applyFill="1" applyBorder="1" applyAlignment="1" applyProtection="1">
      <alignment horizontal="center" vertical="center"/>
      <protection locked="0"/>
    </xf>
    <xf numFmtId="165" fontId="62" fillId="33" borderId="43" xfId="0" applyNumberFormat="1" applyFont="1" applyFill="1" applyBorder="1" applyAlignment="1" applyProtection="1">
      <alignment horizontal="center" vertical="center"/>
      <protection/>
    </xf>
    <xf numFmtId="4" fontId="5" fillId="36" borderId="15" xfId="0" applyNumberFormat="1" applyFont="1" applyFill="1" applyBorder="1" applyAlignment="1" applyProtection="1">
      <alignment horizontal="center" vertical="center"/>
      <protection locked="0"/>
    </xf>
    <xf numFmtId="4" fontId="5" fillId="16" borderId="44" xfId="0" applyNumberFormat="1" applyFont="1" applyFill="1" applyBorder="1" applyAlignment="1" applyProtection="1">
      <alignment horizontal="center" vertical="center"/>
      <protection locked="0"/>
    </xf>
    <xf numFmtId="0" fontId="2" fillId="37" borderId="45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right" vertical="center"/>
      <protection locked="0"/>
    </xf>
    <xf numFmtId="0" fontId="8" fillId="0" borderId="21" xfId="0" applyFont="1" applyFill="1" applyBorder="1" applyAlignment="1" applyProtection="1">
      <alignment horizontal="left" vertical="center"/>
      <protection locked="0"/>
    </xf>
    <xf numFmtId="166" fontId="9" fillId="0" borderId="22" xfId="0" applyNumberFormat="1" applyFont="1" applyFill="1" applyBorder="1" applyAlignment="1" applyProtection="1">
      <alignment horizontal="center" vertical="center"/>
      <protection locked="0"/>
    </xf>
    <xf numFmtId="1" fontId="18" fillId="35" borderId="34" xfId="0" applyNumberFormat="1" applyFont="1" applyFill="1" applyBorder="1" applyAlignment="1" applyProtection="1">
      <alignment vertical="center"/>
      <protection locked="0"/>
    </xf>
    <xf numFmtId="1" fontId="18" fillId="35" borderId="36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1" fontId="2" fillId="37" borderId="15" xfId="0" applyNumberFormat="1" applyFont="1" applyFill="1" applyBorder="1" applyAlignment="1" applyProtection="1">
      <alignment horizontal="center" vertical="center"/>
      <protection/>
    </xf>
    <xf numFmtId="1" fontId="2" fillId="37" borderId="36" xfId="0" applyNumberFormat="1" applyFont="1" applyFill="1" applyBorder="1" applyAlignment="1" applyProtection="1">
      <alignment horizontal="center" vertical="center" wrapText="1"/>
      <protection/>
    </xf>
    <xf numFmtId="1" fontId="9" fillId="0" borderId="47" xfId="0" applyNumberFormat="1" applyFont="1" applyFill="1" applyBorder="1" applyAlignment="1" applyProtection="1">
      <alignment horizontal="center" vertical="center"/>
      <protection locked="0"/>
    </xf>
    <xf numFmtId="1" fontId="8" fillId="34" borderId="13" xfId="0" applyNumberFormat="1" applyFont="1" applyFill="1" applyBorder="1" applyAlignment="1" applyProtection="1">
      <alignment horizontal="center" vertical="center"/>
      <protection locked="0"/>
    </xf>
    <xf numFmtId="1" fontId="9" fillId="0" borderId="17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Border="1" applyAlignment="1" applyProtection="1">
      <alignment horizontal="center" vertical="center"/>
      <protection locked="0"/>
    </xf>
    <xf numFmtId="1" fontId="9" fillId="36" borderId="17" xfId="0" applyNumberFormat="1" applyFont="1" applyFill="1" applyBorder="1" applyAlignment="1" applyProtection="1">
      <alignment horizontal="center" vertical="center"/>
      <protection locked="0"/>
    </xf>
    <xf numFmtId="1" fontId="18" fillId="35" borderId="34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2" fillId="37" borderId="15" xfId="0" applyNumberFormat="1" applyFont="1" applyFill="1" applyBorder="1" applyAlignment="1" applyProtection="1">
      <alignment horizontal="center" vertical="center" wrapText="1"/>
      <protection/>
    </xf>
    <xf numFmtId="165" fontId="63" fillId="34" borderId="40" xfId="0" applyNumberFormat="1" applyFont="1" applyFill="1" applyBorder="1" applyAlignment="1" applyProtection="1">
      <alignment horizontal="center" vertical="center"/>
      <protection/>
    </xf>
    <xf numFmtId="1" fontId="9" fillId="36" borderId="15" xfId="0" applyNumberFormat="1" applyFont="1" applyFill="1" applyBorder="1" applyAlignment="1" applyProtection="1">
      <alignment horizontal="center" vertical="center"/>
      <protection locked="0"/>
    </xf>
    <xf numFmtId="1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Font="1" applyAlignment="1">
      <alignment/>
    </xf>
    <xf numFmtId="165" fontId="63" fillId="33" borderId="43" xfId="0" applyNumberFormat="1" applyFont="1" applyFill="1" applyBorder="1" applyAlignment="1" applyProtection="1">
      <alignment horizontal="center" vertical="center"/>
      <protection/>
    </xf>
    <xf numFmtId="165" fontId="63" fillId="34" borderId="43" xfId="0" applyNumberFormat="1" applyFont="1" applyFill="1" applyBorder="1" applyAlignment="1" applyProtection="1">
      <alignment horizontal="center" vertical="center"/>
      <protection/>
    </xf>
    <xf numFmtId="165" fontId="63" fillId="38" borderId="48" xfId="0" applyNumberFormat="1" applyFont="1" applyFill="1" applyBorder="1" applyAlignment="1" applyProtection="1">
      <alignment horizontal="center" vertical="center"/>
      <protection/>
    </xf>
    <xf numFmtId="165" fontId="63" fillId="38" borderId="49" xfId="0" applyNumberFormat="1" applyFont="1" applyFill="1" applyBorder="1" applyAlignment="1" applyProtection="1">
      <alignment horizontal="center" vertical="center"/>
      <protection/>
    </xf>
    <xf numFmtId="0" fontId="18" fillId="35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right" vertical="center"/>
      <protection locked="0"/>
    </xf>
    <xf numFmtId="0" fontId="4" fillId="0" borderId="50" xfId="0" applyFont="1" applyFill="1" applyBorder="1" applyAlignment="1" applyProtection="1">
      <alignment horizontal="right" vertical="center"/>
      <protection locked="0"/>
    </xf>
    <xf numFmtId="0" fontId="4" fillId="0" borderId="37" xfId="0" applyFont="1" applyFill="1" applyBorder="1" applyAlignment="1" applyProtection="1">
      <alignment horizontal="right" vertical="center"/>
      <protection locked="0"/>
    </xf>
    <xf numFmtId="0" fontId="4" fillId="0" borderId="51" xfId="0" applyFont="1" applyFill="1" applyBorder="1" applyAlignment="1" applyProtection="1">
      <alignment horizontal="right" vertical="center"/>
      <protection locked="0"/>
    </xf>
    <xf numFmtId="4" fontId="10" fillId="34" borderId="4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34" borderId="15" xfId="0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center" vertical="center"/>
      <protection locked="0"/>
    </xf>
    <xf numFmtId="166" fontId="9" fillId="0" borderId="47" xfId="0" applyNumberFormat="1" applyFont="1" applyFill="1" applyBorder="1" applyAlignment="1" applyProtection="1">
      <alignment horizontal="center" vertical="center"/>
      <protection locked="0"/>
    </xf>
    <xf numFmtId="167" fontId="8" fillId="34" borderId="43" xfId="0" applyNumberFormat="1" applyFont="1" applyFill="1" applyBorder="1" applyAlignment="1" applyProtection="1">
      <alignment horizontal="center" vertical="center"/>
      <protection locked="0"/>
    </xf>
    <xf numFmtId="167" fontId="8" fillId="34" borderId="35" xfId="0" applyNumberFormat="1" applyFont="1" applyFill="1" applyBorder="1" applyAlignment="1" applyProtection="1">
      <alignment horizontal="center" vertical="center"/>
      <protection locked="0"/>
    </xf>
    <xf numFmtId="166" fontId="9" fillId="0" borderId="17" xfId="0" applyNumberFormat="1" applyFont="1" applyFill="1" applyBorder="1" applyAlignment="1" applyProtection="1">
      <alignment horizontal="center" vertical="center"/>
      <protection locked="0"/>
    </xf>
    <xf numFmtId="166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5" fontId="63" fillId="38" borderId="35" xfId="0" applyNumberFormat="1" applyFont="1" applyFill="1" applyBorder="1" applyAlignment="1" applyProtection="1">
      <alignment horizontal="center" vertical="center"/>
      <protection/>
    </xf>
    <xf numFmtId="165" fontId="63" fillId="38" borderId="37" xfId="0" applyNumberFormat="1" applyFont="1" applyFill="1" applyBorder="1" applyAlignment="1" applyProtection="1">
      <alignment horizontal="center" vertical="center"/>
      <protection/>
    </xf>
    <xf numFmtId="165" fontId="63" fillId="36" borderId="15" xfId="0" applyNumberFormat="1" applyFont="1" applyFill="1" applyBorder="1" applyAlignment="1" applyProtection="1">
      <alignment horizontal="center" vertical="center"/>
      <protection/>
    </xf>
    <xf numFmtId="165" fontId="63" fillId="36" borderId="30" xfId="0" applyNumberFormat="1" applyFont="1" applyFill="1" applyBorder="1" applyAlignment="1" applyProtection="1">
      <alignment horizontal="center" vertical="center"/>
      <protection/>
    </xf>
    <xf numFmtId="165" fontId="8" fillId="39" borderId="43" xfId="0" applyNumberFormat="1" applyFont="1" applyFill="1" applyBorder="1" applyAlignment="1" applyProtection="1">
      <alignment horizontal="center" vertical="center"/>
      <protection locked="0"/>
    </xf>
    <xf numFmtId="165" fontId="8" fillId="39" borderId="37" xfId="0" applyNumberFormat="1" applyFont="1" applyFill="1" applyBorder="1" applyAlignment="1" applyProtection="1">
      <alignment horizontal="center" vertical="center"/>
      <protection locked="0"/>
    </xf>
    <xf numFmtId="165" fontId="8" fillId="39" borderId="5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9" fillId="0" borderId="52" xfId="0" applyNumberFormat="1" applyFont="1" applyFill="1" applyBorder="1" applyAlignment="1" applyProtection="1">
      <alignment horizontal="center" vertical="center"/>
      <protection/>
    </xf>
    <xf numFmtId="1" fontId="8" fillId="34" borderId="13" xfId="0" applyNumberFormat="1" applyFont="1" applyFill="1" applyBorder="1" applyAlignment="1" applyProtection="1">
      <alignment horizontal="center" vertical="center"/>
      <protection/>
    </xf>
    <xf numFmtId="1" fontId="9" fillId="0" borderId="17" xfId="0" applyNumberFormat="1" applyFont="1" applyFill="1" applyBorder="1" applyAlignment="1" applyProtection="1">
      <alignment horizontal="center" vertical="center"/>
      <protection/>
    </xf>
    <xf numFmtId="1" fontId="9" fillId="40" borderId="53" xfId="0" applyNumberFormat="1" applyFont="1" applyFill="1" applyBorder="1" applyAlignment="1" applyProtection="1">
      <alignment horizontal="center" vertical="center"/>
      <protection/>
    </xf>
    <xf numFmtId="1" fontId="9" fillId="40" borderId="41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1" fontId="9" fillId="38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0" fontId="65" fillId="34" borderId="0" xfId="0" applyFont="1" applyFill="1" applyAlignment="1" applyProtection="1">
      <alignment/>
      <protection/>
    </xf>
    <xf numFmtId="0" fontId="25" fillId="41" borderId="54" xfId="0" applyFont="1" applyFill="1" applyBorder="1" applyAlignment="1" applyProtection="1">
      <alignment horizontal="center" vertical="center" wrapText="1"/>
      <protection/>
    </xf>
    <xf numFmtId="0" fontId="25" fillId="39" borderId="54" xfId="0" applyFont="1" applyFill="1" applyBorder="1" applyAlignment="1" applyProtection="1">
      <alignment horizontal="center" vertical="center" wrapText="1"/>
      <protection/>
    </xf>
    <xf numFmtId="0" fontId="25" fillId="19" borderId="54" xfId="0" applyFont="1" applyFill="1" applyBorder="1" applyAlignment="1" applyProtection="1">
      <alignment horizontal="center" vertical="center" wrapText="1"/>
      <protection/>
    </xf>
    <xf numFmtId="0" fontId="66" fillId="0" borderId="15" xfId="0" applyFont="1" applyFill="1" applyBorder="1" applyAlignment="1" applyProtection="1">
      <alignment horizontal="left" vertical="center"/>
      <protection locked="0"/>
    </xf>
    <xf numFmtId="0" fontId="67" fillId="0" borderId="16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35" borderId="36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35" borderId="36" xfId="0" applyFont="1" applyFill="1" applyBorder="1" applyAlignment="1">
      <alignment horizontal="center" vertical="center"/>
    </xf>
    <xf numFmtId="0" fontId="25" fillId="14" borderId="54" xfId="0" applyFont="1" applyFill="1" applyBorder="1" applyAlignment="1" applyProtection="1">
      <alignment horizontal="center" vertical="center" wrapText="1"/>
      <protection/>
    </xf>
    <xf numFmtId="1" fontId="68" fillId="0" borderId="0" xfId="0" applyNumberFormat="1" applyFont="1" applyAlignment="1">
      <alignment horizontal="left"/>
    </xf>
    <xf numFmtId="0" fontId="0" fillId="36" borderId="0" xfId="0" applyFill="1" applyAlignment="1">
      <alignment/>
    </xf>
    <xf numFmtId="165" fontId="63" fillId="40" borderId="40" xfId="0" applyNumberFormat="1" applyFont="1" applyFill="1" applyBorder="1" applyAlignment="1" applyProtection="1">
      <alignment horizontal="center" vertical="center"/>
      <protection/>
    </xf>
    <xf numFmtId="1" fontId="2" fillId="37" borderId="22" xfId="0" applyNumberFormat="1" applyFont="1" applyFill="1" applyBorder="1" applyAlignment="1" applyProtection="1">
      <alignment horizontal="center" vertical="center"/>
      <protection/>
    </xf>
    <xf numFmtId="1" fontId="2" fillId="37" borderId="22" xfId="0" applyNumberFormat="1" applyFont="1" applyFill="1" applyBorder="1" applyAlignment="1" applyProtection="1">
      <alignment horizontal="center" vertical="center" wrapText="1"/>
      <protection/>
    </xf>
    <xf numFmtId="165" fontId="63" fillId="36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2" fontId="8" fillId="0" borderId="21" xfId="0" applyNumberFormat="1" applyFont="1" applyFill="1" applyBorder="1" applyAlignment="1" applyProtection="1">
      <alignment horizontal="left" vertical="center"/>
      <protection locked="0"/>
    </xf>
    <xf numFmtId="2" fontId="8" fillId="0" borderId="25" xfId="0" applyNumberFormat="1" applyFont="1" applyFill="1" applyBorder="1" applyAlignment="1" applyProtection="1">
      <alignment horizontal="left" vertical="center"/>
      <protection locked="0"/>
    </xf>
    <xf numFmtId="2" fontId="12" fillId="0" borderId="15" xfId="0" applyNumberFormat="1" applyFont="1" applyFill="1" applyBorder="1" applyAlignment="1" applyProtection="1">
      <alignment horizontal="left" vertical="center"/>
      <protection locked="0"/>
    </xf>
    <xf numFmtId="2" fontId="9" fillId="0" borderId="15" xfId="0" applyNumberFormat="1" applyFont="1" applyFill="1" applyBorder="1" applyAlignment="1" applyProtection="1">
      <alignment horizontal="center" vertical="center"/>
      <protection locked="0"/>
    </xf>
    <xf numFmtId="168" fontId="0" fillId="0" borderId="15" xfId="0" applyNumberFormat="1" applyBorder="1" applyAlignment="1">
      <alignment horizontal="center" vertical="center" wrapText="1"/>
    </xf>
    <xf numFmtId="168" fontId="0" fillId="0" borderId="15" xfId="0" applyNumberFormat="1" applyBorder="1" applyAlignment="1">
      <alignment horizontal="center" vertical="center"/>
    </xf>
    <xf numFmtId="0" fontId="2" fillId="37" borderId="55" xfId="0" applyFont="1" applyFill="1" applyBorder="1" applyAlignment="1" applyProtection="1">
      <alignment horizontal="center" vertical="center"/>
      <protection/>
    </xf>
    <xf numFmtId="0" fontId="2" fillId="37" borderId="56" xfId="0" applyFont="1" applyFill="1" applyBorder="1" applyAlignment="1" applyProtection="1">
      <alignment horizontal="center" vertical="center"/>
      <protection/>
    </xf>
    <xf numFmtId="0" fontId="2" fillId="37" borderId="57" xfId="0" applyFont="1" applyFill="1" applyBorder="1" applyAlignment="1" applyProtection="1">
      <alignment horizontal="center" vertical="center"/>
      <protection/>
    </xf>
    <xf numFmtId="0" fontId="2" fillId="37" borderId="58" xfId="0" applyFont="1" applyFill="1" applyBorder="1" applyAlignment="1" applyProtection="1">
      <alignment horizontal="center" vertical="center"/>
      <protection/>
    </xf>
    <xf numFmtId="164" fontId="24" fillId="37" borderId="59" xfId="0" applyNumberFormat="1" applyFont="1" applyFill="1" applyBorder="1" applyAlignment="1" applyProtection="1">
      <alignment horizontal="center" vertical="center"/>
      <protection/>
    </xf>
    <xf numFmtId="164" fontId="24" fillId="37" borderId="22" xfId="0" applyNumberFormat="1" applyFont="1" applyFill="1" applyBorder="1" applyAlignment="1" applyProtection="1">
      <alignment horizontal="center" vertical="center"/>
      <protection/>
    </xf>
    <xf numFmtId="0" fontId="2" fillId="37" borderId="60" xfId="0" applyFont="1" applyFill="1" applyBorder="1" applyAlignment="1" applyProtection="1">
      <alignment horizontal="center" vertical="center"/>
      <protection/>
    </xf>
    <xf numFmtId="0" fontId="2" fillId="37" borderId="61" xfId="0" applyFont="1" applyFill="1" applyBorder="1" applyAlignment="1" applyProtection="1">
      <alignment horizontal="center" vertical="center"/>
      <protection/>
    </xf>
    <xf numFmtId="0" fontId="2" fillId="37" borderId="62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164" fontId="2" fillId="37" borderId="57" xfId="0" applyNumberFormat="1" applyFont="1" applyFill="1" applyBorder="1" applyAlignment="1" applyProtection="1">
      <alignment horizontal="center" vertical="center"/>
      <protection/>
    </xf>
    <xf numFmtId="164" fontId="2" fillId="37" borderId="63" xfId="0" applyNumberFormat="1" applyFont="1" applyFill="1" applyBorder="1" applyAlignment="1" applyProtection="1">
      <alignment horizontal="center" vertical="center"/>
      <protection/>
    </xf>
    <xf numFmtId="164" fontId="2" fillId="37" borderId="38" xfId="0" applyNumberFormat="1" applyFont="1" applyFill="1" applyBorder="1" applyAlignment="1" applyProtection="1">
      <alignment horizontal="center" vertical="center"/>
      <protection/>
    </xf>
    <xf numFmtId="164" fontId="2" fillId="37" borderId="64" xfId="0" applyNumberFormat="1" applyFont="1" applyFill="1" applyBorder="1" applyAlignment="1" applyProtection="1">
      <alignment horizontal="center" vertical="center"/>
      <protection/>
    </xf>
    <xf numFmtId="164" fontId="2" fillId="42" borderId="54" xfId="0" applyNumberFormat="1" applyFont="1" applyFill="1" applyBorder="1" applyAlignment="1" applyProtection="1">
      <alignment horizontal="center" vertical="center" wrapText="1"/>
      <protection/>
    </xf>
    <xf numFmtId="164" fontId="2" fillId="42" borderId="10" xfId="0" applyNumberFormat="1" applyFont="1" applyFill="1" applyBorder="1" applyAlignment="1" applyProtection="1">
      <alignment horizontal="center" vertical="center"/>
      <protection/>
    </xf>
    <xf numFmtId="0" fontId="2" fillId="42" borderId="38" xfId="0" applyFont="1" applyFill="1" applyBorder="1" applyAlignment="1" applyProtection="1">
      <alignment horizontal="center" vertical="center"/>
      <protection/>
    </xf>
    <xf numFmtId="0" fontId="2" fillId="42" borderId="64" xfId="0" applyFont="1" applyFill="1" applyBorder="1" applyAlignment="1" applyProtection="1">
      <alignment horizontal="center" vertical="center"/>
      <protection/>
    </xf>
    <xf numFmtId="14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>
      <alignment horizontal="center" vertical="center"/>
    </xf>
    <xf numFmtId="0" fontId="18" fillId="35" borderId="23" xfId="0" applyFont="1" applyFill="1" applyBorder="1" applyAlignment="1">
      <alignment horizontal="center" vertical="center"/>
    </xf>
    <xf numFmtId="0" fontId="18" fillId="35" borderId="36" xfId="0" applyFont="1" applyFill="1" applyBorder="1" applyAlignment="1">
      <alignment horizontal="center" vertical="center"/>
    </xf>
    <xf numFmtId="0" fontId="2" fillId="37" borderId="65" xfId="0" applyFont="1" applyFill="1" applyBorder="1" applyAlignment="1" applyProtection="1">
      <alignment horizontal="center" vertical="center"/>
      <protection/>
    </xf>
    <xf numFmtId="0" fontId="2" fillId="37" borderId="66" xfId="0" applyFont="1" applyFill="1" applyBorder="1" applyAlignment="1" applyProtection="1">
      <alignment horizontal="center" vertical="center"/>
      <protection/>
    </xf>
    <xf numFmtId="164" fontId="3" fillId="37" borderId="67" xfId="0" applyNumberFormat="1" applyFont="1" applyFill="1" applyBorder="1" applyAlignment="1" applyProtection="1">
      <alignment horizontal="center" vertical="center" wrapText="1"/>
      <protection/>
    </xf>
    <xf numFmtId="164" fontId="3" fillId="37" borderId="21" xfId="0" applyNumberFormat="1" applyFont="1" applyFill="1" applyBorder="1" applyAlignment="1" applyProtection="1">
      <alignment horizontal="center" vertical="center" wrapText="1"/>
      <protection/>
    </xf>
    <xf numFmtId="0" fontId="2" fillId="37" borderId="62" xfId="0" applyFont="1" applyFill="1" applyBorder="1" applyAlignment="1" applyProtection="1">
      <alignment horizontal="center" vertical="center" wrapText="1"/>
      <protection/>
    </xf>
    <xf numFmtId="0" fontId="2" fillId="37" borderId="24" xfId="0" applyFont="1" applyFill="1" applyBorder="1" applyAlignment="1" applyProtection="1">
      <alignment horizontal="center" vertical="center" wrapText="1"/>
      <protection/>
    </xf>
    <xf numFmtId="0" fontId="2" fillId="37" borderId="52" xfId="0" applyFont="1" applyFill="1" applyBorder="1" applyAlignment="1" applyProtection="1">
      <alignment horizontal="center" vertical="center"/>
      <protection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2" fillId="37" borderId="52" xfId="0" applyFont="1" applyFill="1" applyBorder="1" applyAlignment="1" applyProtection="1">
      <alignment horizontal="center" vertical="center" wrapText="1"/>
      <protection/>
    </xf>
    <xf numFmtId="0" fontId="2" fillId="37" borderId="68" xfId="0" applyFont="1" applyFill="1" applyBorder="1" applyAlignment="1" applyProtection="1">
      <alignment horizontal="center" vertical="center" wrapText="1"/>
      <protection/>
    </xf>
    <xf numFmtId="0" fontId="2" fillId="37" borderId="22" xfId="0" applyFont="1" applyFill="1" applyBorder="1" applyAlignment="1" applyProtection="1">
      <alignment horizontal="center" vertical="center" wrapText="1"/>
      <protection/>
    </xf>
    <xf numFmtId="164" fontId="24" fillId="37" borderId="59" xfId="0" applyNumberFormat="1" applyFont="1" applyFill="1" applyBorder="1" applyAlignment="1" applyProtection="1">
      <alignment horizontal="center" vertical="center" wrapText="1"/>
      <protection/>
    </xf>
    <xf numFmtId="164" fontId="24" fillId="37" borderId="68" xfId="0" applyNumberFormat="1" applyFont="1" applyFill="1" applyBorder="1" applyAlignment="1" applyProtection="1">
      <alignment horizontal="center" vertical="center" wrapText="1"/>
      <protection/>
    </xf>
    <xf numFmtId="164" fontId="24" fillId="37" borderId="22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 applyProtection="1">
      <alignment horizontal="center" vertical="center"/>
      <protection/>
    </xf>
    <xf numFmtId="164" fontId="2" fillId="37" borderId="15" xfId="0" applyNumberFormat="1" applyFont="1" applyFill="1" applyBorder="1" applyAlignment="1" applyProtection="1">
      <alignment horizontal="center" vertical="center"/>
      <protection/>
    </xf>
    <xf numFmtId="164" fontId="26" fillId="37" borderId="52" xfId="0" applyNumberFormat="1" applyFont="1" applyFill="1" applyBorder="1" applyAlignment="1" applyProtection="1">
      <alignment horizontal="center" vertical="center" wrapText="1"/>
      <protection/>
    </xf>
    <xf numFmtId="164" fontId="26" fillId="37" borderId="68" xfId="0" applyNumberFormat="1" applyFont="1" applyFill="1" applyBorder="1" applyAlignment="1" applyProtection="1">
      <alignment horizontal="center" vertical="center" wrapText="1"/>
      <protection/>
    </xf>
    <xf numFmtId="164" fontId="26" fillId="37" borderId="22" xfId="0" applyNumberFormat="1" applyFont="1" applyFill="1" applyBorder="1" applyAlignment="1" applyProtection="1">
      <alignment horizontal="center" vertical="center" wrapText="1"/>
      <protection/>
    </xf>
    <xf numFmtId="4" fontId="10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9" fillId="38" borderId="52" xfId="0" applyNumberFormat="1" applyFont="1" applyFill="1" applyBorder="1" applyAlignment="1" applyProtection="1">
      <alignment horizontal="center" vertical="center"/>
      <protection/>
    </xf>
    <xf numFmtId="1" fontId="9" fillId="38" borderId="22" xfId="0" applyNumberFormat="1" applyFont="1" applyFill="1" applyBorder="1" applyAlignment="1" applyProtection="1">
      <alignment horizontal="center" vertical="center"/>
      <protection/>
    </xf>
    <xf numFmtId="165" fontId="63" fillId="38" borderId="69" xfId="0" applyNumberFormat="1" applyFont="1" applyFill="1" applyBorder="1" applyAlignment="1" applyProtection="1">
      <alignment horizontal="center" vertical="center"/>
      <protection/>
    </xf>
    <xf numFmtId="165" fontId="63" fillId="38" borderId="70" xfId="0" applyNumberFormat="1" applyFont="1" applyFill="1" applyBorder="1" applyAlignment="1" applyProtection="1">
      <alignment horizontal="center" vertical="center"/>
      <protection/>
    </xf>
    <xf numFmtId="1" fontId="2" fillId="37" borderId="71" xfId="0" applyNumberFormat="1" applyFont="1" applyFill="1" applyBorder="1" applyAlignment="1" applyProtection="1">
      <alignment horizontal="center" vertical="center" wrapText="1"/>
      <protection/>
    </xf>
    <xf numFmtId="1" fontId="2" fillId="37" borderId="72" xfId="0" applyNumberFormat="1" applyFont="1" applyFill="1" applyBorder="1" applyAlignment="1" applyProtection="1">
      <alignment horizontal="center" vertical="center" wrapText="1"/>
      <protection/>
    </xf>
    <xf numFmtId="1" fontId="2" fillId="37" borderId="42" xfId="0" applyNumberFormat="1" applyFont="1" applyFill="1" applyBorder="1" applyAlignment="1" applyProtection="1">
      <alignment horizontal="center" vertical="center" wrapText="1"/>
      <protection/>
    </xf>
    <xf numFmtId="1" fontId="2" fillId="37" borderId="0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0" applyFont="1" applyFill="1" applyBorder="1" applyAlignment="1">
      <alignment horizontal="center" vertical="center"/>
    </xf>
    <xf numFmtId="1" fontId="2" fillId="37" borderId="55" xfId="0" applyNumberFormat="1" applyFont="1" applyFill="1" applyBorder="1" applyAlignment="1" applyProtection="1">
      <alignment horizontal="center" vertical="center"/>
      <protection/>
    </xf>
    <xf numFmtId="1" fontId="2" fillId="37" borderId="72" xfId="0" applyNumberFormat="1" applyFont="1" applyFill="1" applyBorder="1" applyAlignment="1" applyProtection="1">
      <alignment horizontal="center" vertical="center"/>
      <protection/>
    </xf>
    <xf numFmtId="1" fontId="2" fillId="37" borderId="73" xfId="0" applyNumberFormat="1" applyFont="1" applyFill="1" applyBorder="1" applyAlignment="1" applyProtection="1">
      <alignment horizontal="center" vertical="center"/>
      <protection/>
    </xf>
    <xf numFmtId="1" fontId="2" fillId="37" borderId="56" xfId="0" applyNumberFormat="1" applyFont="1" applyFill="1" applyBorder="1" applyAlignment="1" applyProtection="1">
      <alignment horizontal="center" vertical="center"/>
      <protection/>
    </xf>
    <xf numFmtId="1" fontId="2" fillId="37" borderId="0" xfId="0" applyNumberFormat="1" applyFont="1" applyFill="1" applyBorder="1" applyAlignment="1" applyProtection="1">
      <alignment horizontal="center" vertical="center"/>
      <protection/>
    </xf>
    <xf numFmtId="1" fontId="2" fillId="37" borderId="74" xfId="0" applyNumberFormat="1" applyFont="1" applyFill="1" applyBorder="1" applyAlignment="1" applyProtection="1">
      <alignment horizontal="center" vertical="center"/>
      <protection/>
    </xf>
    <xf numFmtId="0" fontId="2" fillId="37" borderId="68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4" fontId="10" fillId="0" borderId="6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7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9" fillId="38" borderId="10" xfId="0" applyNumberFormat="1" applyFont="1" applyFill="1" applyBorder="1" applyAlignment="1" applyProtection="1">
      <alignment horizontal="center" vertical="center"/>
      <protection/>
    </xf>
    <xf numFmtId="1" fontId="9" fillId="38" borderId="21" xfId="0" applyNumberFormat="1" applyFont="1" applyFill="1" applyBorder="1" applyAlignment="1" applyProtection="1">
      <alignment horizontal="center" vertical="center"/>
      <protection/>
    </xf>
    <xf numFmtId="165" fontId="63" fillId="38" borderId="77" xfId="0" applyNumberFormat="1" applyFont="1" applyFill="1" applyBorder="1" applyAlignment="1" applyProtection="1">
      <alignment horizontal="center" vertical="center"/>
      <protection/>
    </xf>
    <xf numFmtId="1" fontId="69" fillId="37" borderId="71" xfId="0" applyNumberFormat="1" applyFont="1" applyFill="1" applyBorder="1" applyAlignment="1" applyProtection="1">
      <alignment horizontal="center" vertical="center" wrapText="1"/>
      <protection/>
    </xf>
    <xf numFmtId="1" fontId="31" fillId="37" borderId="73" xfId="0" applyNumberFormat="1" applyFont="1" applyFill="1" applyBorder="1" applyAlignment="1" applyProtection="1">
      <alignment horizontal="center" vertical="center" wrapText="1"/>
      <protection/>
    </xf>
    <xf numFmtId="1" fontId="2" fillId="37" borderId="42" xfId="0" applyNumberFormat="1" applyFont="1" applyFill="1" applyBorder="1" applyAlignment="1" applyProtection="1">
      <alignment horizontal="center" vertical="center"/>
      <protection/>
    </xf>
    <xf numFmtId="1" fontId="2" fillId="37" borderId="78" xfId="0" applyNumberFormat="1" applyFont="1" applyFill="1" applyBorder="1" applyAlignment="1" applyProtection="1">
      <alignment horizontal="center" vertical="center"/>
      <protection/>
    </xf>
    <xf numFmtId="1" fontId="2" fillId="37" borderId="79" xfId="0" applyNumberFormat="1" applyFont="1" applyFill="1" applyBorder="1" applyAlignment="1" applyProtection="1">
      <alignment horizontal="center" vertical="center"/>
      <protection/>
    </xf>
    <xf numFmtId="1" fontId="9" fillId="36" borderId="80" xfId="0" applyNumberFormat="1" applyFont="1" applyFill="1" applyBorder="1" applyAlignment="1" applyProtection="1">
      <alignment horizontal="center" vertical="center"/>
      <protection locked="0"/>
    </xf>
    <xf numFmtId="1" fontId="9" fillId="36" borderId="81" xfId="0" applyNumberFormat="1" applyFont="1" applyFill="1" applyBorder="1" applyAlignment="1" applyProtection="1">
      <alignment horizontal="center" vertical="center"/>
      <protection locked="0"/>
    </xf>
    <xf numFmtId="1" fontId="9" fillId="36" borderId="82" xfId="0" applyNumberFormat="1" applyFont="1" applyFill="1" applyBorder="1" applyAlignment="1" applyProtection="1">
      <alignment horizontal="center" vertical="center"/>
      <protection locked="0"/>
    </xf>
    <xf numFmtId="1" fontId="2" fillId="37" borderId="73" xfId="0" applyNumberFormat="1" applyFont="1" applyFill="1" applyBorder="1" applyAlignment="1" applyProtection="1">
      <alignment horizontal="center" vertical="center" wrapText="1"/>
      <protection/>
    </xf>
    <xf numFmtId="1" fontId="2" fillId="37" borderId="74" xfId="0" applyNumberFormat="1" applyFont="1" applyFill="1" applyBorder="1" applyAlignment="1" applyProtection="1">
      <alignment horizontal="center" vertical="center" wrapText="1"/>
      <protection/>
    </xf>
    <xf numFmtId="1" fontId="2" fillId="37" borderId="78" xfId="0" applyNumberFormat="1" applyFont="1" applyFill="1" applyBorder="1" applyAlignment="1" applyProtection="1">
      <alignment horizontal="center" vertical="center" wrapText="1"/>
      <protection/>
    </xf>
    <xf numFmtId="1" fontId="2" fillId="37" borderId="83" xfId="0" applyNumberFormat="1" applyFont="1" applyFill="1" applyBorder="1" applyAlignment="1" applyProtection="1">
      <alignment horizontal="center" vertical="center" wrapText="1"/>
      <protection/>
    </xf>
    <xf numFmtId="1" fontId="2" fillId="37" borderId="79" xfId="0" applyNumberFormat="1" applyFont="1" applyFill="1" applyBorder="1" applyAlignment="1" applyProtection="1">
      <alignment horizontal="center" vertical="center" wrapText="1"/>
      <protection/>
    </xf>
    <xf numFmtId="1" fontId="9" fillId="0" borderId="84" xfId="0" applyNumberFormat="1" applyFont="1" applyFill="1" applyBorder="1" applyAlignment="1" applyProtection="1">
      <alignment horizontal="center" vertical="center"/>
      <protection locked="0"/>
    </xf>
    <xf numFmtId="1" fontId="9" fillId="0" borderId="85" xfId="0" applyNumberFormat="1" applyFont="1" applyFill="1" applyBorder="1" applyAlignment="1" applyProtection="1">
      <alignment horizontal="center" vertical="center"/>
      <protection locked="0"/>
    </xf>
    <xf numFmtId="1" fontId="9" fillId="0" borderId="86" xfId="0" applyNumberFormat="1" applyFont="1" applyFill="1" applyBorder="1" applyAlignment="1" applyProtection="1">
      <alignment horizontal="center" vertical="center"/>
      <protection locked="0"/>
    </xf>
    <xf numFmtId="1" fontId="9" fillId="36" borderId="80" xfId="0" applyNumberFormat="1" applyFont="1" applyFill="1" applyBorder="1" applyAlignment="1" applyProtection="1">
      <alignment horizontal="center" vertical="center" wrapText="1"/>
      <protection locked="0"/>
    </xf>
    <xf numFmtId="1" fontId="9" fillId="36" borderId="81" xfId="0" applyNumberFormat="1" applyFont="1" applyFill="1" applyBorder="1" applyAlignment="1" applyProtection="1">
      <alignment horizontal="center" vertical="center" wrapText="1"/>
      <protection locked="0"/>
    </xf>
    <xf numFmtId="1" fontId="9" fillId="36" borderId="82" xfId="0" applyNumberFormat="1" applyFont="1" applyFill="1" applyBorder="1" applyAlignment="1" applyProtection="1">
      <alignment horizontal="center" vertical="center" wrapText="1"/>
      <protection locked="0"/>
    </xf>
    <xf numFmtId="1" fontId="9" fillId="36" borderId="87" xfId="0" applyNumberFormat="1" applyFont="1" applyFill="1" applyBorder="1" applyAlignment="1" applyProtection="1">
      <alignment horizontal="center" vertical="center"/>
      <protection locked="0"/>
    </xf>
    <xf numFmtId="1" fontId="9" fillId="36" borderId="88" xfId="0" applyNumberFormat="1" applyFont="1" applyFill="1" applyBorder="1" applyAlignment="1" applyProtection="1">
      <alignment horizontal="center" vertical="center"/>
      <protection locked="0"/>
    </xf>
    <xf numFmtId="1" fontId="9" fillId="36" borderId="89" xfId="0" applyNumberFormat="1" applyFont="1" applyFill="1" applyBorder="1" applyAlignment="1" applyProtection="1">
      <alignment horizontal="center" vertical="center"/>
      <protection locked="0"/>
    </xf>
    <xf numFmtId="165" fontId="63" fillId="38" borderId="52" xfId="0" applyNumberFormat="1" applyFont="1" applyFill="1" applyBorder="1" applyAlignment="1" applyProtection="1">
      <alignment horizontal="center" vertical="center"/>
      <protection/>
    </xf>
    <xf numFmtId="165" fontId="63" fillId="38" borderId="22" xfId="0" applyNumberFormat="1" applyFont="1" applyFill="1" applyBorder="1" applyAlignment="1" applyProtection="1">
      <alignment horizontal="center" vertical="center"/>
      <protection/>
    </xf>
    <xf numFmtId="165" fontId="62" fillId="38" borderId="64" xfId="0" applyNumberFormat="1" applyFont="1" applyFill="1" applyBorder="1" applyAlignment="1" applyProtection="1">
      <alignment horizontal="center" vertical="center"/>
      <protection/>
    </xf>
    <xf numFmtId="165" fontId="62" fillId="38" borderId="46" xfId="0" applyNumberFormat="1" applyFont="1" applyFill="1" applyBorder="1" applyAlignment="1" applyProtection="1">
      <alignment horizontal="center" vertical="center"/>
      <protection/>
    </xf>
    <xf numFmtId="0" fontId="2" fillId="42" borderId="38" xfId="0" applyFont="1" applyFill="1" applyBorder="1" applyAlignment="1" applyProtection="1">
      <alignment horizontal="center" vertical="center" wrapText="1"/>
      <protection/>
    </xf>
    <xf numFmtId="0" fontId="65" fillId="38" borderId="15" xfId="0" applyFont="1" applyFill="1" applyBorder="1" applyAlignment="1" applyProtection="1">
      <alignment horizontal="center"/>
      <protection/>
    </xf>
    <xf numFmtId="165" fontId="63" fillId="38" borderId="35" xfId="0" applyNumberFormat="1" applyFont="1" applyFill="1" applyBorder="1" applyAlignment="1" applyProtection="1">
      <alignment horizontal="center" vertical="center"/>
      <protection/>
    </xf>
    <xf numFmtId="165" fontId="63" fillId="38" borderId="37" xfId="0" applyNumberFormat="1" applyFont="1" applyFill="1" applyBorder="1" applyAlignment="1" applyProtection="1">
      <alignment horizontal="center" vertical="center"/>
      <protection/>
    </xf>
    <xf numFmtId="164" fontId="70" fillId="42" borderId="54" xfId="0" applyNumberFormat="1" applyFont="1" applyFill="1" applyBorder="1" applyAlignment="1" applyProtection="1">
      <alignment horizontal="center" vertical="center" wrapText="1"/>
      <protection/>
    </xf>
    <xf numFmtId="164" fontId="70" fillId="42" borderId="10" xfId="0" applyNumberFormat="1" applyFont="1" applyFill="1" applyBorder="1" applyAlignment="1" applyProtection="1">
      <alignment horizontal="center" vertical="center"/>
      <protection/>
    </xf>
    <xf numFmtId="1" fontId="9" fillId="0" borderId="80" xfId="0" applyNumberFormat="1" applyFont="1" applyFill="1" applyBorder="1" applyAlignment="1" applyProtection="1">
      <alignment horizontal="center" vertical="center"/>
      <protection locked="0"/>
    </xf>
    <xf numFmtId="1" fontId="9" fillId="0" borderId="81" xfId="0" applyNumberFormat="1" applyFont="1" applyFill="1" applyBorder="1" applyAlignment="1" applyProtection="1">
      <alignment horizontal="center" vertical="center"/>
      <protection locked="0"/>
    </xf>
    <xf numFmtId="1" fontId="9" fillId="0" borderId="82" xfId="0" applyNumberFormat="1" applyFont="1" applyFill="1" applyBorder="1" applyAlignment="1" applyProtection="1">
      <alignment horizontal="center" vertical="center"/>
      <protection locked="0"/>
    </xf>
    <xf numFmtId="0" fontId="18" fillId="35" borderId="23" xfId="0" applyFont="1" applyFill="1" applyBorder="1" applyAlignment="1">
      <alignment horizontal="left" vertical="center"/>
    </xf>
    <xf numFmtId="0" fontId="18" fillId="35" borderId="36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42"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indexed="2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indexed="2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indexed="22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ill>
        <patternFill>
          <bgColor rgb="FF00B0F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indexed="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ill>
        <patternFill>
          <bgColor theme="6" tint="0.5999600291252136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66FF"/>
        </patternFill>
      </fill>
    </dxf>
    <dxf>
      <fill>
        <patternFill>
          <bgColor theme="8" tint="0.3999499976634979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147828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18230850" y="126968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1335405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84404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552450</xdr:colOff>
      <xdr:row>0</xdr:row>
      <xdr:rowOff>114300</xdr:rowOff>
    </xdr:from>
    <xdr:to>
      <xdr:col>20</xdr:col>
      <xdr:colOff>66675</xdr:colOff>
      <xdr:row>1</xdr:row>
      <xdr:rowOff>552450</xdr:rowOff>
    </xdr:to>
    <xdr:pic>
      <xdr:nvPicPr>
        <xdr:cNvPr id="5" name="Image 5" descr="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114300"/>
          <a:ext cx="1257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" name="Text Box 4"/>
        <xdr:cNvSpPr txBox="1">
          <a:spLocks noChangeArrowheads="1"/>
        </xdr:cNvSpPr>
      </xdr:nvSpPr>
      <xdr:spPr>
        <a:xfrm>
          <a:off x="184404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" name="Text Box 4"/>
        <xdr:cNvSpPr txBox="1">
          <a:spLocks noChangeArrowheads="1"/>
        </xdr:cNvSpPr>
      </xdr:nvSpPr>
      <xdr:spPr>
        <a:xfrm>
          <a:off x="184404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184404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184404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184404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184404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184404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3" name="Text Box 4"/>
        <xdr:cNvSpPr txBox="1">
          <a:spLocks noChangeArrowheads="1"/>
        </xdr:cNvSpPr>
      </xdr:nvSpPr>
      <xdr:spPr>
        <a:xfrm>
          <a:off x="184404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184404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184404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6" name="Text Box 4"/>
        <xdr:cNvSpPr txBox="1">
          <a:spLocks noChangeArrowheads="1"/>
        </xdr:cNvSpPr>
      </xdr:nvSpPr>
      <xdr:spPr>
        <a:xfrm>
          <a:off x="184404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18440400" y="1269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29</xdr:row>
      <xdr:rowOff>0</xdr:rowOff>
    </xdr:from>
    <xdr:ext cx="104775" cy="295275"/>
    <xdr:sp fLocksText="0">
      <xdr:nvSpPr>
        <xdr:cNvPr id="1" name="Text Box 4"/>
        <xdr:cNvSpPr txBox="1">
          <a:spLocks noChangeArrowheads="1"/>
        </xdr:cNvSpPr>
      </xdr:nvSpPr>
      <xdr:spPr>
        <a:xfrm>
          <a:off x="15754350" y="8601075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104775" cy="295275"/>
    <xdr:sp fLocksText="0">
      <xdr:nvSpPr>
        <xdr:cNvPr id="2" name="Text Box 4"/>
        <xdr:cNvSpPr txBox="1">
          <a:spLocks noChangeArrowheads="1"/>
        </xdr:cNvSpPr>
      </xdr:nvSpPr>
      <xdr:spPr>
        <a:xfrm>
          <a:off x="16916400" y="8601075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104775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14106525" y="8601075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8449925" y="8601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5" name="Text Box 4"/>
        <xdr:cNvSpPr txBox="1">
          <a:spLocks noChangeArrowheads="1"/>
        </xdr:cNvSpPr>
      </xdr:nvSpPr>
      <xdr:spPr>
        <a:xfrm>
          <a:off x="157543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7" name="Text Box 4"/>
        <xdr:cNvSpPr txBox="1">
          <a:spLocks noChangeArrowheads="1"/>
        </xdr:cNvSpPr>
      </xdr:nvSpPr>
      <xdr:spPr>
        <a:xfrm>
          <a:off x="14106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184499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157543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14106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184499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3" name="Text Box 4"/>
        <xdr:cNvSpPr txBox="1">
          <a:spLocks noChangeArrowheads="1"/>
        </xdr:cNvSpPr>
      </xdr:nvSpPr>
      <xdr:spPr>
        <a:xfrm>
          <a:off x="157543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14106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16" name="Text Box 4"/>
        <xdr:cNvSpPr txBox="1">
          <a:spLocks noChangeArrowheads="1"/>
        </xdr:cNvSpPr>
      </xdr:nvSpPr>
      <xdr:spPr>
        <a:xfrm>
          <a:off x="184499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157543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9" name="Text Box 4"/>
        <xdr:cNvSpPr txBox="1">
          <a:spLocks noChangeArrowheads="1"/>
        </xdr:cNvSpPr>
      </xdr:nvSpPr>
      <xdr:spPr>
        <a:xfrm>
          <a:off x="14106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184499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1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2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3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4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5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6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7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8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9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1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2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247650" cy="209550"/>
    <xdr:sp fLocksText="0">
      <xdr:nvSpPr>
        <xdr:cNvPr id="33" name="Text Box 4"/>
        <xdr:cNvSpPr txBox="1">
          <a:spLocks noChangeArrowheads="1"/>
        </xdr:cNvSpPr>
      </xdr:nvSpPr>
      <xdr:spPr>
        <a:xfrm>
          <a:off x="15001875" y="12153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34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5" name="Text Box 4"/>
        <xdr:cNvSpPr txBox="1">
          <a:spLocks noChangeArrowheads="1"/>
        </xdr:cNvSpPr>
      </xdr:nvSpPr>
      <xdr:spPr>
        <a:xfrm>
          <a:off x="135731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6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7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9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0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1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2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3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4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5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6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7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8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16649700" y="12153900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50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1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52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53" name="Text Box 4"/>
        <xdr:cNvSpPr txBox="1">
          <a:spLocks noChangeArrowheads="1"/>
        </xdr:cNvSpPr>
      </xdr:nvSpPr>
      <xdr:spPr>
        <a:xfrm>
          <a:off x="16649700" y="12153900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5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56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57" name="Text Box 4"/>
        <xdr:cNvSpPr txBox="1">
          <a:spLocks noChangeArrowheads="1"/>
        </xdr:cNvSpPr>
      </xdr:nvSpPr>
      <xdr:spPr>
        <a:xfrm>
          <a:off x="16649700" y="12153900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58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9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60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495300" cy="209550"/>
    <xdr:sp fLocksText="0">
      <xdr:nvSpPr>
        <xdr:cNvPr id="61" name="Text Box 4"/>
        <xdr:cNvSpPr txBox="1">
          <a:spLocks noChangeArrowheads="1"/>
        </xdr:cNvSpPr>
      </xdr:nvSpPr>
      <xdr:spPr>
        <a:xfrm>
          <a:off x="15001875" y="1215390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62" name="Text Box 4"/>
        <xdr:cNvSpPr txBox="1">
          <a:spLocks noChangeArrowheads="1"/>
        </xdr:cNvSpPr>
      </xdr:nvSpPr>
      <xdr:spPr>
        <a:xfrm>
          <a:off x="16649700" y="12153900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63" name="Text Box 4"/>
        <xdr:cNvSpPr txBox="1">
          <a:spLocks noChangeArrowheads="1"/>
        </xdr:cNvSpPr>
      </xdr:nvSpPr>
      <xdr:spPr>
        <a:xfrm>
          <a:off x="13573125" y="121539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4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5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7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8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9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0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1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2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3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74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75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76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77" name="Text Box 4"/>
        <xdr:cNvSpPr txBox="1">
          <a:spLocks noChangeArrowheads="1"/>
        </xdr:cNvSpPr>
      </xdr:nvSpPr>
      <xdr:spPr>
        <a:xfrm>
          <a:off x="157543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8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79" name="Text Box 4"/>
        <xdr:cNvSpPr txBox="1">
          <a:spLocks noChangeArrowheads="1"/>
        </xdr:cNvSpPr>
      </xdr:nvSpPr>
      <xdr:spPr>
        <a:xfrm>
          <a:off x="14106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80" name="Text Box 4"/>
        <xdr:cNvSpPr txBox="1">
          <a:spLocks noChangeArrowheads="1"/>
        </xdr:cNvSpPr>
      </xdr:nvSpPr>
      <xdr:spPr>
        <a:xfrm>
          <a:off x="184499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81" name="Text Box 4"/>
        <xdr:cNvSpPr txBox="1">
          <a:spLocks noChangeArrowheads="1"/>
        </xdr:cNvSpPr>
      </xdr:nvSpPr>
      <xdr:spPr>
        <a:xfrm>
          <a:off x="157543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82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83" name="Text Box 4"/>
        <xdr:cNvSpPr txBox="1">
          <a:spLocks noChangeArrowheads="1"/>
        </xdr:cNvSpPr>
      </xdr:nvSpPr>
      <xdr:spPr>
        <a:xfrm>
          <a:off x="14106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84" name="Text Box 4"/>
        <xdr:cNvSpPr txBox="1">
          <a:spLocks noChangeArrowheads="1"/>
        </xdr:cNvSpPr>
      </xdr:nvSpPr>
      <xdr:spPr>
        <a:xfrm>
          <a:off x="184499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247650" cy="209550"/>
    <xdr:sp fLocksText="0">
      <xdr:nvSpPr>
        <xdr:cNvPr id="85" name="Text Box 4"/>
        <xdr:cNvSpPr txBox="1">
          <a:spLocks noChangeArrowheads="1"/>
        </xdr:cNvSpPr>
      </xdr:nvSpPr>
      <xdr:spPr>
        <a:xfrm>
          <a:off x="14106525" y="12153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157543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0</xdr:rowOff>
    </xdr:from>
    <xdr:ext cx="104775" cy="209550"/>
    <xdr:sp fLocksText="0">
      <xdr:nvSpPr>
        <xdr:cNvPr id="87" name="Text Box 4"/>
        <xdr:cNvSpPr txBox="1">
          <a:spLocks noChangeArrowheads="1"/>
        </xdr:cNvSpPr>
      </xdr:nvSpPr>
      <xdr:spPr>
        <a:xfrm>
          <a:off x="123825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88" name="Text Box 4"/>
        <xdr:cNvSpPr txBox="1">
          <a:spLocks noChangeArrowheads="1"/>
        </xdr:cNvSpPr>
      </xdr:nvSpPr>
      <xdr:spPr>
        <a:xfrm>
          <a:off x="16392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89" name="Text Box 4"/>
        <xdr:cNvSpPr txBox="1">
          <a:spLocks noChangeArrowheads="1"/>
        </xdr:cNvSpPr>
      </xdr:nvSpPr>
      <xdr:spPr>
        <a:xfrm>
          <a:off x="16392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90" name="Text Box 4"/>
        <xdr:cNvSpPr txBox="1">
          <a:spLocks noChangeArrowheads="1"/>
        </xdr:cNvSpPr>
      </xdr:nvSpPr>
      <xdr:spPr>
        <a:xfrm>
          <a:off x="16392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91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92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93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94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5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6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7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8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9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0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01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102" name="Text Box 4"/>
        <xdr:cNvSpPr txBox="1">
          <a:spLocks noChangeArrowheads="1"/>
        </xdr:cNvSpPr>
      </xdr:nvSpPr>
      <xdr:spPr>
        <a:xfrm>
          <a:off x="16649700" y="12153900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103" name="Text Box 4"/>
        <xdr:cNvSpPr txBox="1">
          <a:spLocks noChangeArrowheads="1"/>
        </xdr:cNvSpPr>
      </xdr:nvSpPr>
      <xdr:spPr>
        <a:xfrm>
          <a:off x="13573125" y="121539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6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7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8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9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10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11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12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13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14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15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16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17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118" name="Text Box 4"/>
        <xdr:cNvSpPr txBox="1">
          <a:spLocks noChangeArrowheads="1"/>
        </xdr:cNvSpPr>
      </xdr:nvSpPr>
      <xdr:spPr>
        <a:xfrm>
          <a:off x="18449925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119" name="Text Box 4"/>
        <xdr:cNvSpPr txBox="1">
          <a:spLocks noChangeArrowheads="1"/>
        </xdr:cNvSpPr>
      </xdr:nvSpPr>
      <xdr:spPr>
        <a:xfrm>
          <a:off x="13573125" y="121539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0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1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2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3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4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5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6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7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8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9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30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31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32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33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34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35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36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37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38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39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40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41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42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43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44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247650" cy="209550"/>
    <xdr:sp fLocksText="0">
      <xdr:nvSpPr>
        <xdr:cNvPr id="145" name="Text Box 4"/>
        <xdr:cNvSpPr txBox="1">
          <a:spLocks noChangeArrowheads="1"/>
        </xdr:cNvSpPr>
      </xdr:nvSpPr>
      <xdr:spPr>
        <a:xfrm>
          <a:off x="15001875" y="12153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46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147" name="Text Box 4"/>
        <xdr:cNvSpPr txBox="1">
          <a:spLocks noChangeArrowheads="1"/>
        </xdr:cNvSpPr>
      </xdr:nvSpPr>
      <xdr:spPr>
        <a:xfrm>
          <a:off x="135731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48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49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0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1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2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3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5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6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7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58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59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60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61" name="Text Box 4"/>
        <xdr:cNvSpPr txBox="1">
          <a:spLocks noChangeArrowheads="1"/>
        </xdr:cNvSpPr>
      </xdr:nvSpPr>
      <xdr:spPr>
        <a:xfrm>
          <a:off x="157543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62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63" name="Text Box 4"/>
        <xdr:cNvSpPr txBox="1">
          <a:spLocks noChangeArrowheads="1"/>
        </xdr:cNvSpPr>
      </xdr:nvSpPr>
      <xdr:spPr>
        <a:xfrm>
          <a:off x="14106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164" name="Text Box 4"/>
        <xdr:cNvSpPr txBox="1">
          <a:spLocks noChangeArrowheads="1"/>
        </xdr:cNvSpPr>
      </xdr:nvSpPr>
      <xdr:spPr>
        <a:xfrm>
          <a:off x="184499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65" name="Text Box 4"/>
        <xdr:cNvSpPr txBox="1">
          <a:spLocks noChangeArrowheads="1"/>
        </xdr:cNvSpPr>
      </xdr:nvSpPr>
      <xdr:spPr>
        <a:xfrm>
          <a:off x="157543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66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67" name="Text Box 4"/>
        <xdr:cNvSpPr txBox="1">
          <a:spLocks noChangeArrowheads="1"/>
        </xdr:cNvSpPr>
      </xdr:nvSpPr>
      <xdr:spPr>
        <a:xfrm>
          <a:off x="14106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168" name="Text Box 4"/>
        <xdr:cNvSpPr txBox="1">
          <a:spLocks noChangeArrowheads="1"/>
        </xdr:cNvSpPr>
      </xdr:nvSpPr>
      <xdr:spPr>
        <a:xfrm>
          <a:off x="184499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247650" cy="209550"/>
    <xdr:sp fLocksText="0">
      <xdr:nvSpPr>
        <xdr:cNvPr id="169" name="Text Box 4"/>
        <xdr:cNvSpPr txBox="1">
          <a:spLocks noChangeArrowheads="1"/>
        </xdr:cNvSpPr>
      </xdr:nvSpPr>
      <xdr:spPr>
        <a:xfrm>
          <a:off x="14106525" y="12153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70" name="Text Box 4"/>
        <xdr:cNvSpPr txBox="1">
          <a:spLocks noChangeArrowheads="1"/>
        </xdr:cNvSpPr>
      </xdr:nvSpPr>
      <xdr:spPr>
        <a:xfrm>
          <a:off x="157543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0</xdr:rowOff>
    </xdr:from>
    <xdr:ext cx="104775" cy="209550"/>
    <xdr:sp fLocksText="0">
      <xdr:nvSpPr>
        <xdr:cNvPr id="171" name="Text Box 4"/>
        <xdr:cNvSpPr txBox="1">
          <a:spLocks noChangeArrowheads="1"/>
        </xdr:cNvSpPr>
      </xdr:nvSpPr>
      <xdr:spPr>
        <a:xfrm>
          <a:off x="123825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172" name="Text Box 4"/>
        <xdr:cNvSpPr txBox="1">
          <a:spLocks noChangeArrowheads="1"/>
        </xdr:cNvSpPr>
      </xdr:nvSpPr>
      <xdr:spPr>
        <a:xfrm>
          <a:off x="16392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173" name="Text Box 4"/>
        <xdr:cNvSpPr txBox="1">
          <a:spLocks noChangeArrowheads="1"/>
        </xdr:cNvSpPr>
      </xdr:nvSpPr>
      <xdr:spPr>
        <a:xfrm>
          <a:off x="16392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174" name="Text Box 4"/>
        <xdr:cNvSpPr txBox="1">
          <a:spLocks noChangeArrowheads="1"/>
        </xdr:cNvSpPr>
      </xdr:nvSpPr>
      <xdr:spPr>
        <a:xfrm>
          <a:off x="16392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75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76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78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79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0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2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3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4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85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186" name="Text Box 4"/>
        <xdr:cNvSpPr txBox="1">
          <a:spLocks noChangeArrowheads="1"/>
        </xdr:cNvSpPr>
      </xdr:nvSpPr>
      <xdr:spPr>
        <a:xfrm>
          <a:off x="16649700" y="12153900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187" name="Text Box 4"/>
        <xdr:cNvSpPr txBox="1">
          <a:spLocks noChangeArrowheads="1"/>
        </xdr:cNvSpPr>
      </xdr:nvSpPr>
      <xdr:spPr>
        <a:xfrm>
          <a:off x="13573125" y="121539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8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9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0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1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2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3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4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5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6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7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98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99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00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01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202" name="Text Box 4"/>
        <xdr:cNvSpPr txBox="1">
          <a:spLocks noChangeArrowheads="1"/>
        </xdr:cNvSpPr>
      </xdr:nvSpPr>
      <xdr:spPr>
        <a:xfrm>
          <a:off x="18449925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203" name="Text Box 4"/>
        <xdr:cNvSpPr txBox="1">
          <a:spLocks noChangeArrowheads="1"/>
        </xdr:cNvSpPr>
      </xdr:nvSpPr>
      <xdr:spPr>
        <a:xfrm>
          <a:off x="13573125" y="121539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4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5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6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7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8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9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0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1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2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3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14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15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16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17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218" name="Text Box 4"/>
        <xdr:cNvSpPr txBox="1">
          <a:spLocks noChangeArrowheads="1"/>
        </xdr:cNvSpPr>
      </xdr:nvSpPr>
      <xdr:spPr>
        <a:xfrm>
          <a:off x="18449925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219" name="Text Box 4"/>
        <xdr:cNvSpPr txBox="1">
          <a:spLocks noChangeArrowheads="1"/>
        </xdr:cNvSpPr>
      </xdr:nvSpPr>
      <xdr:spPr>
        <a:xfrm>
          <a:off x="135731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0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1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2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3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4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5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6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7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8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9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30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31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32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33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34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35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36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37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38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39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40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41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42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43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44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247650" cy="209550"/>
    <xdr:sp fLocksText="0">
      <xdr:nvSpPr>
        <xdr:cNvPr id="245" name="Text Box 4"/>
        <xdr:cNvSpPr txBox="1">
          <a:spLocks noChangeArrowheads="1"/>
        </xdr:cNvSpPr>
      </xdr:nvSpPr>
      <xdr:spPr>
        <a:xfrm>
          <a:off x="15001875" y="12153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46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247" name="Text Box 4"/>
        <xdr:cNvSpPr txBox="1">
          <a:spLocks noChangeArrowheads="1"/>
        </xdr:cNvSpPr>
      </xdr:nvSpPr>
      <xdr:spPr>
        <a:xfrm>
          <a:off x="135731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48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49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0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1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2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3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4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5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6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7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58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59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60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261" name="Text Box 4"/>
        <xdr:cNvSpPr txBox="1">
          <a:spLocks noChangeArrowheads="1"/>
        </xdr:cNvSpPr>
      </xdr:nvSpPr>
      <xdr:spPr>
        <a:xfrm>
          <a:off x="157543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62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263" name="Text Box 4"/>
        <xdr:cNvSpPr txBox="1">
          <a:spLocks noChangeArrowheads="1"/>
        </xdr:cNvSpPr>
      </xdr:nvSpPr>
      <xdr:spPr>
        <a:xfrm>
          <a:off x="14106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264" name="Text Box 4"/>
        <xdr:cNvSpPr txBox="1">
          <a:spLocks noChangeArrowheads="1"/>
        </xdr:cNvSpPr>
      </xdr:nvSpPr>
      <xdr:spPr>
        <a:xfrm>
          <a:off x="184499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265" name="Text Box 4"/>
        <xdr:cNvSpPr txBox="1">
          <a:spLocks noChangeArrowheads="1"/>
        </xdr:cNvSpPr>
      </xdr:nvSpPr>
      <xdr:spPr>
        <a:xfrm>
          <a:off x="157543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66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267" name="Text Box 4"/>
        <xdr:cNvSpPr txBox="1">
          <a:spLocks noChangeArrowheads="1"/>
        </xdr:cNvSpPr>
      </xdr:nvSpPr>
      <xdr:spPr>
        <a:xfrm>
          <a:off x="14106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268" name="Text Box 4"/>
        <xdr:cNvSpPr txBox="1">
          <a:spLocks noChangeArrowheads="1"/>
        </xdr:cNvSpPr>
      </xdr:nvSpPr>
      <xdr:spPr>
        <a:xfrm>
          <a:off x="184499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247650" cy="209550"/>
    <xdr:sp fLocksText="0">
      <xdr:nvSpPr>
        <xdr:cNvPr id="269" name="Text Box 4"/>
        <xdr:cNvSpPr txBox="1">
          <a:spLocks noChangeArrowheads="1"/>
        </xdr:cNvSpPr>
      </xdr:nvSpPr>
      <xdr:spPr>
        <a:xfrm>
          <a:off x="14106525" y="12153900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270" name="Text Box 4"/>
        <xdr:cNvSpPr txBox="1">
          <a:spLocks noChangeArrowheads="1"/>
        </xdr:cNvSpPr>
      </xdr:nvSpPr>
      <xdr:spPr>
        <a:xfrm>
          <a:off x="157543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0</xdr:rowOff>
    </xdr:from>
    <xdr:ext cx="104775" cy="209550"/>
    <xdr:sp fLocksText="0">
      <xdr:nvSpPr>
        <xdr:cNvPr id="271" name="Text Box 4"/>
        <xdr:cNvSpPr txBox="1">
          <a:spLocks noChangeArrowheads="1"/>
        </xdr:cNvSpPr>
      </xdr:nvSpPr>
      <xdr:spPr>
        <a:xfrm>
          <a:off x="123825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272" name="Text Box 4"/>
        <xdr:cNvSpPr txBox="1">
          <a:spLocks noChangeArrowheads="1"/>
        </xdr:cNvSpPr>
      </xdr:nvSpPr>
      <xdr:spPr>
        <a:xfrm>
          <a:off x="16392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273" name="Text Box 4"/>
        <xdr:cNvSpPr txBox="1">
          <a:spLocks noChangeArrowheads="1"/>
        </xdr:cNvSpPr>
      </xdr:nvSpPr>
      <xdr:spPr>
        <a:xfrm>
          <a:off x="16392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274" name="Text Box 4"/>
        <xdr:cNvSpPr txBox="1">
          <a:spLocks noChangeArrowheads="1"/>
        </xdr:cNvSpPr>
      </xdr:nvSpPr>
      <xdr:spPr>
        <a:xfrm>
          <a:off x="16392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75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76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77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78" name="Text Box 4"/>
        <xdr:cNvSpPr txBox="1">
          <a:spLocks noChangeArrowheads="1"/>
        </xdr:cNvSpPr>
      </xdr:nvSpPr>
      <xdr:spPr>
        <a:xfrm>
          <a:off x="166497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79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0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1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2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3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4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85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286" name="Text Box 4"/>
        <xdr:cNvSpPr txBox="1">
          <a:spLocks noChangeArrowheads="1"/>
        </xdr:cNvSpPr>
      </xdr:nvSpPr>
      <xdr:spPr>
        <a:xfrm>
          <a:off x="16649700" y="12153900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287" name="Text Box 4"/>
        <xdr:cNvSpPr txBox="1">
          <a:spLocks noChangeArrowheads="1"/>
        </xdr:cNvSpPr>
      </xdr:nvSpPr>
      <xdr:spPr>
        <a:xfrm>
          <a:off x="13573125" y="121539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8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9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0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1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2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3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4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5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6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7" name="Text Box 4"/>
        <xdr:cNvSpPr txBox="1">
          <a:spLocks noChangeArrowheads="1"/>
        </xdr:cNvSpPr>
      </xdr:nvSpPr>
      <xdr:spPr>
        <a:xfrm>
          <a:off x="1691640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98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99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00" name="Text Box 4"/>
        <xdr:cNvSpPr txBox="1">
          <a:spLocks noChangeArrowheads="1"/>
        </xdr:cNvSpPr>
      </xdr:nvSpPr>
      <xdr:spPr>
        <a:xfrm>
          <a:off x="171735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01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302" name="Text Box 4"/>
        <xdr:cNvSpPr txBox="1">
          <a:spLocks noChangeArrowheads="1"/>
        </xdr:cNvSpPr>
      </xdr:nvSpPr>
      <xdr:spPr>
        <a:xfrm>
          <a:off x="18449925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303" name="Text Box 4"/>
        <xdr:cNvSpPr txBox="1">
          <a:spLocks noChangeArrowheads="1"/>
        </xdr:cNvSpPr>
      </xdr:nvSpPr>
      <xdr:spPr>
        <a:xfrm>
          <a:off x="13573125" y="1215390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4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5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6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7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8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9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10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11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12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13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14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15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16" name="Text Box 4"/>
        <xdr:cNvSpPr txBox="1">
          <a:spLocks noChangeArrowheads="1"/>
        </xdr:cNvSpPr>
      </xdr:nvSpPr>
      <xdr:spPr>
        <a:xfrm>
          <a:off x="18916650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17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318" name="Text Box 4"/>
        <xdr:cNvSpPr txBox="1">
          <a:spLocks noChangeArrowheads="1"/>
        </xdr:cNvSpPr>
      </xdr:nvSpPr>
      <xdr:spPr>
        <a:xfrm>
          <a:off x="18449925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19" name="Text Box 4"/>
        <xdr:cNvSpPr txBox="1">
          <a:spLocks noChangeArrowheads="1"/>
        </xdr:cNvSpPr>
      </xdr:nvSpPr>
      <xdr:spPr>
        <a:xfrm>
          <a:off x="135731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0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1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2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3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4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5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6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7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8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9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0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1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2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33" name="Text Box 4"/>
        <xdr:cNvSpPr txBox="1">
          <a:spLocks noChangeArrowheads="1"/>
        </xdr:cNvSpPr>
      </xdr:nvSpPr>
      <xdr:spPr>
        <a:xfrm>
          <a:off x="15001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334" name="Text Box 4"/>
        <xdr:cNvSpPr txBox="1">
          <a:spLocks noChangeArrowheads="1"/>
        </xdr:cNvSpPr>
      </xdr:nvSpPr>
      <xdr:spPr>
        <a:xfrm>
          <a:off x="18449925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35" name="Text Box 4"/>
        <xdr:cNvSpPr txBox="1">
          <a:spLocks noChangeArrowheads="1"/>
        </xdr:cNvSpPr>
      </xdr:nvSpPr>
      <xdr:spPr>
        <a:xfrm>
          <a:off x="135731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6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552450</xdr:colOff>
      <xdr:row>0</xdr:row>
      <xdr:rowOff>114300</xdr:rowOff>
    </xdr:from>
    <xdr:to>
      <xdr:col>20</xdr:col>
      <xdr:colOff>66675</xdr:colOff>
      <xdr:row>2</xdr:row>
      <xdr:rowOff>0</xdr:rowOff>
    </xdr:to>
    <xdr:pic>
      <xdr:nvPicPr>
        <xdr:cNvPr id="337" name="Image 339" descr="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68850" y="11430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8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9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0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1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2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3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4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5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6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7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8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9" name="Text Box 4"/>
        <xdr:cNvSpPr txBox="1">
          <a:spLocks noChangeArrowheads="1"/>
        </xdr:cNvSpPr>
      </xdr:nvSpPr>
      <xdr:spPr>
        <a:xfrm>
          <a:off x="186594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29</xdr:row>
      <xdr:rowOff>0</xdr:rowOff>
    </xdr:from>
    <xdr:ext cx="104775" cy="295275"/>
    <xdr:sp fLocksText="0">
      <xdr:nvSpPr>
        <xdr:cNvPr id="1" name="Text Box 4"/>
        <xdr:cNvSpPr txBox="1">
          <a:spLocks noChangeArrowheads="1"/>
        </xdr:cNvSpPr>
      </xdr:nvSpPr>
      <xdr:spPr>
        <a:xfrm>
          <a:off x="15754350" y="87820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104775" cy="295275"/>
    <xdr:sp fLocksText="0">
      <xdr:nvSpPr>
        <xdr:cNvPr id="2" name="Text Box 4"/>
        <xdr:cNvSpPr txBox="1">
          <a:spLocks noChangeArrowheads="1"/>
        </xdr:cNvSpPr>
      </xdr:nvSpPr>
      <xdr:spPr>
        <a:xfrm>
          <a:off x="16916400" y="87820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104775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14106525" y="87820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8449925" y="8782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5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7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3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16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9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1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2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3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4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5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6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7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8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9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1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2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247650" cy="209550"/>
    <xdr:sp fLocksText="0">
      <xdr:nvSpPr>
        <xdr:cNvPr id="33" name="Text Box 4"/>
        <xdr:cNvSpPr txBox="1">
          <a:spLocks noChangeArrowheads="1"/>
        </xdr:cNvSpPr>
      </xdr:nvSpPr>
      <xdr:spPr>
        <a:xfrm>
          <a:off x="15001875" y="123348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34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5" name="Text Box 4"/>
        <xdr:cNvSpPr txBox="1">
          <a:spLocks noChangeArrowheads="1"/>
        </xdr:cNvSpPr>
      </xdr:nvSpPr>
      <xdr:spPr>
        <a:xfrm>
          <a:off x="135731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6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7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8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16649700" y="123348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50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1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52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53" name="Text Box 4"/>
        <xdr:cNvSpPr txBox="1">
          <a:spLocks noChangeArrowheads="1"/>
        </xdr:cNvSpPr>
      </xdr:nvSpPr>
      <xdr:spPr>
        <a:xfrm>
          <a:off x="16649700" y="123348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5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56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57" name="Text Box 4"/>
        <xdr:cNvSpPr txBox="1">
          <a:spLocks noChangeArrowheads="1"/>
        </xdr:cNvSpPr>
      </xdr:nvSpPr>
      <xdr:spPr>
        <a:xfrm>
          <a:off x="16649700" y="123348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58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9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60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495300" cy="209550"/>
    <xdr:sp fLocksText="0">
      <xdr:nvSpPr>
        <xdr:cNvPr id="61" name="Text Box 4"/>
        <xdr:cNvSpPr txBox="1">
          <a:spLocks noChangeArrowheads="1"/>
        </xdr:cNvSpPr>
      </xdr:nvSpPr>
      <xdr:spPr>
        <a:xfrm>
          <a:off x="15001875" y="1233487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62" name="Text Box 4"/>
        <xdr:cNvSpPr txBox="1">
          <a:spLocks noChangeArrowheads="1"/>
        </xdr:cNvSpPr>
      </xdr:nvSpPr>
      <xdr:spPr>
        <a:xfrm>
          <a:off x="16649700" y="123348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63" name="Text Box 4"/>
        <xdr:cNvSpPr txBox="1">
          <a:spLocks noChangeArrowheads="1"/>
        </xdr:cNvSpPr>
      </xdr:nvSpPr>
      <xdr:spPr>
        <a:xfrm>
          <a:off x="13573125" y="123348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74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75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76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77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79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80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81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8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83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84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247650" cy="209550"/>
    <xdr:sp fLocksText="0">
      <xdr:nvSpPr>
        <xdr:cNvPr id="85" name="Text Box 4"/>
        <xdr:cNvSpPr txBox="1">
          <a:spLocks noChangeArrowheads="1"/>
        </xdr:cNvSpPr>
      </xdr:nvSpPr>
      <xdr:spPr>
        <a:xfrm>
          <a:off x="14106525" y="123348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0</xdr:rowOff>
    </xdr:from>
    <xdr:ext cx="104775" cy="209550"/>
    <xdr:sp fLocksText="0">
      <xdr:nvSpPr>
        <xdr:cNvPr id="87" name="Text Box 4"/>
        <xdr:cNvSpPr txBox="1">
          <a:spLocks noChangeArrowheads="1"/>
        </xdr:cNvSpPr>
      </xdr:nvSpPr>
      <xdr:spPr>
        <a:xfrm>
          <a:off x="123825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88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89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90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91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92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93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94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01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102" name="Text Box 4"/>
        <xdr:cNvSpPr txBox="1">
          <a:spLocks noChangeArrowheads="1"/>
        </xdr:cNvSpPr>
      </xdr:nvSpPr>
      <xdr:spPr>
        <a:xfrm>
          <a:off x="16649700" y="123348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103" name="Text Box 4"/>
        <xdr:cNvSpPr txBox="1">
          <a:spLocks noChangeArrowheads="1"/>
        </xdr:cNvSpPr>
      </xdr:nvSpPr>
      <xdr:spPr>
        <a:xfrm>
          <a:off x="13573125" y="123348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1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1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1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1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14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15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16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17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118" name="Text Box 4"/>
        <xdr:cNvSpPr txBox="1">
          <a:spLocks noChangeArrowheads="1"/>
        </xdr:cNvSpPr>
      </xdr:nvSpPr>
      <xdr:spPr>
        <a:xfrm>
          <a:off x="18449925" y="12334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119" name="Text Box 4"/>
        <xdr:cNvSpPr txBox="1">
          <a:spLocks noChangeArrowheads="1"/>
        </xdr:cNvSpPr>
      </xdr:nvSpPr>
      <xdr:spPr>
        <a:xfrm>
          <a:off x="13573125" y="123348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0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1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2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3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4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5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6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7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8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9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30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31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32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33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34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35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36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37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38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39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40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41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42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43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44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247650" cy="209550"/>
    <xdr:sp fLocksText="0">
      <xdr:nvSpPr>
        <xdr:cNvPr id="145" name="Text Box 4"/>
        <xdr:cNvSpPr txBox="1">
          <a:spLocks noChangeArrowheads="1"/>
        </xdr:cNvSpPr>
      </xdr:nvSpPr>
      <xdr:spPr>
        <a:xfrm>
          <a:off x="15001875" y="123348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46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147" name="Text Box 4"/>
        <xdr:cNvSpPr txBox="1">
          <a:spLocks noChangeArrowheads="1"/>
        </xdr:cNvSpPr>
      </xdr:nvSpPr>
      <xdr:spPr>
        <a:xfrm>
          <a:off x="135731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4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4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58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59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60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61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6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63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164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65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6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67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168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247650" cy="209550"/>
    <xdr:sp fLocksText="0">
      <xdr:nvSpPr>
        <xdr:cNvPr id="169" name="Text Box 4"/>
        <xdr:cNvSpPr txBox="1">
          <a:spLocks noChangeArrowheads="1"/>
        </xdr:cNvSpPr>
      </xdr:nvSpPr>
      <xdr:spPr>
        <a:xfrm>
          <a:off x="14106525" y="123348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70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0</xdr:rowOff>
    </xdr:from>
    <xdr:ext cx="104775" cy="209550"/>
    <xdr:sp fLocksText="0">
      <xdr:nvSpPr>
        <xdr:cNvPr id="171" name="Text Box 4"/>
        <xdr:cNvSpPr txBox="1">
          <a:spLocks noChangeArrowheads="1"/>
        </xdr:cNvSpPr>
      </xdr:nvSpPr>
      <xdr:spPr>
        <a:xfrm>
          <a:off x="123825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172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173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174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75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76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78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7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85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186" name="Text Box 4"/>
        <xdr:cNvSpPr txBox="1">
          <a:spLocks noChangeArrowheads="1"/>
        </xdr:cNvSpPr>
      </xdr:nvSpPr>
      <xdr:spPr>
        <a:xfrm>
          <a:off x="16649700" y="123348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187" name="Text Box 4"/>
        <xdr:cNvSpPr txBox="1">
          <a:spLocks noChangeArrowheads="1"/>
        </xdr:cNvSpPr>
      </xdr:nvSpPr>
      <xdr:spPr>
        <a:xfrm>
          <a:off x="13573125" y="123348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98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99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00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01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202" name="Text Box 4"/>
        <xdr:cNvSpPr txBox="1">
          <a:spLocks noChangeArrowheads="1"/>
        </xdr:cNvSpPr>
      </xdr:nvSpPr>
      <xdr:spPr>
        <a:xfrm>
          <a:off x="18449925" y="12334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203" name="Text Box 4"/>
        <xdr:cNvSpPr txBox="1">
          <a:spLocks noChangeArrowheads="1"/>
        </xdr:cNvSpPr>
      </xdr:nvSpPr>
      <xdr:spPr>
        <a:xfrm>
          <a:off x="13573125" y="123348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4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5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6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7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8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9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0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1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2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3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14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15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16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17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218" name="Text Box 4"/>
        <xdr:cNvSpPr txBox="1">
          <a:spLocks noChangeArrowheads="1"/>
        </xdr:cNvSpPr>
      </xdr:nvSpPr>
      <xdr:spPr>
        <a:xfrm>
          <a:off x="18449925" y="12334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219" name="Text Box 4"/>
        <xdr:cNvSpPr txBox="1">
          <a:spLocks noChangeArrowheads="1"/>
        </xdr:cNvSpPr>
      </xdr:nvSpPr>
      <xdr:spPr>
        <a:xfrm>
          <a:off x="135731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0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1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2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3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4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5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6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7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8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9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30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31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32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29</xdr:row>
      <xdr:rowOff>0</xdr:rowOff>
    </xdr:from>
    <xdr:ext cx="104775" cy="295275"/>
    <xdr:sp fLocksText="0">
      <xdr:nvSpPr>
        <xdr:cNvPr id="233" name="Text Box 4"/>
        <xdr:cNvSpPr txBox="1">
          <a:spLocks noChangeArrowheads="1"/>
        </xdr:cNvSpPr>
      </xdr:nvSpPr>
      <xdr:spPr>
        <a:xfrm>
          <a:off x="15754350" y="87820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104775" cy="295275"/>
    <xdr:sp fLocksText="0">
      <xdr:nvSpPr>
        <xdr:cNvPr id="234" name="Text Box 4"/>
        <xdr:cNvSpPr txBox="1">
          <a:spLocks noChangeArrowheads="1"/>
        </xdr:cNvSpPr>
      </xdr:nvSpPr>
      <xdr:spPr>
        <a:xfrm>
          <a:off x="16916400" y="87820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104775" cy="295275"/>
    <xdr:sp fLocksText="0">
      <xdr:nvSpPr>
        <xdr:cNvPr id="235" name="Text Box 4"/>
        <xdr:cNvSpPr txBox="1">
          <a:spLocks noChangeArrowheads="1"/>
        </xdr:cNvSpPr>
      </xdr:nvSpPr>
      <xdr:spPr>
        <a:xfrm>
          <a:off x="14106525" y="8782050"/>
          <a:ext cx="104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104775" cy="209550"/>
    <xdr:sp fLocksText="0">
      <xdr:nvSpPr>
        <xdr:cNvPr id="236" name="Text Box 4"/>
        <xdr:cNvSpPr txBox="1">
          <a:spLocks noChangeArrowheads="1"/>
        </xdr:cNvSpPr>
      </xdr:nvSpPr>
      <xdr:spPr>
        <a:xfrm>
          <a:off x="18449925" y="8782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237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3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239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240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241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4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243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244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245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4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247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248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249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251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252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53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54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55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56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57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58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59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60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61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62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63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64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247650" cy="209550"/>
    <xdr:sp fLocksText="0">
      <xdr:nvSpPr>
        <xdr:cNvPr id="265" name="Text Box 4"/>
        <xdr:cNvSpPr txBox="1">
          <a:spLocks noChangeArrowheads="1"/>
        </xdr:cNvSpPr>
      </xdr:nvSpPr>
      <xdr:spPr>
        <a:xfrm>
          <a:off x="15001875" y="123348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66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267" name="Text Box 4"/>
        <xdr:cNvSpPr txBox="1">
          <a:spLocks noChangeArrowheads="1"/>
        </xdr:cNvSpPr>
      </xdr:nvSpPr>
      <xdr:spPr>
        <a:xfrm>
          <a:off x="135731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6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6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7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7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7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7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7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7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7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7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78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79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80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281" name="Text Box 4"/>
        <xdr:cNvSpPr txBox="1">
          <a:spLocks noChangeArrowheads="1"/>
        </xdr:cNvSpPr>
      </xdr:nvSpPr>
      <xdr:spPr>
        <a:xfrm>
          <a:off x="16649700" y="123348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82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83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84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285" name="Text Box 4"/>
        <xdr:cNvSpPr txBox="1">
          <a:spLocks noChangeArrowheads="1"/>
        </xdr:cNvSpPr>
      </xdr:nvSpPr>
      <xdr:spPr>
        <a:xfrm>
          <a:off x="16649700" y="123348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86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87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88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289" name="Text Box 4"/>
        <xdr:cNvSpPr txBox="1">
          <a:spLocks noChangeArrowheads="1"/>
        </xdr:cNvSpPr>
      </xdr:nvSpPr>
      <xdr:spPr>
        <a:xfrm>
          <a:off x="16649700" y="123348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90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91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92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495300" cy="209550"/>
    <xdr:sp fLocksText="0">
      <xdr:nvSpPr>
        <xdr:cNvPr id="293" name="Text Box 4"/>
        <xdr:cNvSpPr txBox="1">
          <a:spLocks noChangeArrowheads="1"/>
        </xdr:cNvSpPr>
      </xdr:nvSpPr>
      <xdr:spPr>
        <a:xfrm>
          <a:off x="15001875" y="1233487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294" name="Text Box 4"/>
        <xdr:cNvSpPr txBox="1">
          <a:spLocks noChangeArrowheads="1"/>
        </xdr:cNvSpPr>
      </xdr:nvSpPr>
      <xdr:spPr>
        <a:xfrm>
          <a:off x="16649700" y="123348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295" name="Text Box 4"/>
        <xdr:cNvSpPr txBox="1">
          <a:spLocks noChangeArrowheads="1"/>
        </xdr:cNvSpPr>
      </xdr:nvSpPr>
      <xdr:spPr>
        <a:xfrm>
          <a:off x="13573125" y="123348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0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0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0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0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0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0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06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07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08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309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1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311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312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313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1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315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316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247650" cy="209550"/>
    <xdr:sp fLocksText="0">
      <xdr:nvSpPr>
        <xdr:cNvPr id="317" name="Text Box 4"/>
        <xdr:cNvSpPr txBox="1">
          <a:spLocks noChangeArrowheads="1"/>
        </xdr:cNvSpPr>
      </xdr:nvSpPr>
      <xdr:spPr>
        <a:xfrm>
          <a:off x="14106525" y="123348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318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0</xdr:rowOff>
    </xdr:from>
    <xdr:ext cx="104775" cy="209550"/>
    <xdr:sp fLocksText="0">
      <xdr:nvSpPr>
        <xdr:cNvPr id="319" name="Text Box 4"/>
        <xdr:cNvSpPr txBox="1">
          <a:spLocks noChangeArrowheads="1"/>
        </xdr:cNvSpPr>
      </xdr:nvSpPr>
      <xdr:spPr>
        <a:xfrm>
          <a:off x="123825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320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321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322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323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324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325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326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2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2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2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3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3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3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33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334" name="Text Box 4"/>
        <xdr:cNvSpPr txBox="1">
          <a:spLocks noChangeArrowheads="1"/>
        </xdr:cNvSpPr>
      </xdr:nvSpPr>
      <xdr:spPr>
        <a:xfrm>
          <a:off x="16649700" y="123348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335" name="Text Box 4"/>
        <xdr:cNvSpPr txBox="1">
          <a:spLocks noChangeArrowheads="1"/>
        </xdr:cNvSpPr>
      </xdr:nvSpPr>
      <xdr:spPr>
        <a:xfrm>
          <a:off x="13573125" y="123348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3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3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3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3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4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4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4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4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4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4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46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47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48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49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350" name="Text Box 4"/>
        <xdr:cNvSpPr txBox="1">
          <a:spLocks noChangeArrowheads="1"/>
        </xdr:cNvSpPr>
      </xdr:nvSpPr>
      <xdr:spPr>
        <a:xfrm>
          <a:off x="18449925" y="12334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351" name="Text Box 4"/>
        <xdr:cNvSpPr txBox="1">
          <a:spLocks noChangeArrowheads="1"/>
        </xdr:cNvSpPr>
      </xdr:nvSpPr>
      <xdr:spPr>
        <a:xfrm>
          <a:off x="13573125" y="123348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52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53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54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55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56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57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58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59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60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61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62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63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64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365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66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67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68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369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70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71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72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373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74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75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76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247650" cy="209550"/>
    <xdr:sp fLocksText="0">
      <xdr:nvSpPr>
        <xdr:cNvPr id="377" name="Text Box 4"/>
        <xdr:cNvSpPr txBox="1">
          <a:spLocks noChangeArrowheads="1"/>
        </xdr:cNvSpPr>
      </xdr:nvSpPr>
      <xdr:spPr>
        <a:xfrm>
          <a:off x="15001875" y="123348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378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79" name="Text Box 4"/>
        <xdr:cNvSpPr txBox="1">
          <a:spLocks noChangeArrowheads="1"/>
        </xdr:cNvSpPr>
      </xdr:nvSpPr>
      <xdr:spPr>
        <a:xfrm>
          <a:off x="135731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90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91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92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393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9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395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396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397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9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399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400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247650" cy="209550"/>
    <xdr:sp fLocksText="0">
      <xdr:nvSpPr>
        <xdr:cNvPr id="401" name="Text Box 4"/>
        <xdr:cNvSpPr txBox="1">
          <a:spLocks noChangeArrowheads="1"/>
        </xdr:cNvSpPr>
      </xdr:nvSpPr>
      <xdr:spPr>
        <a:xfrm>
          <a:off x="14106525" y="123348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402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0</xdr:rowOff>
    </xdr:from>
    <xdr:ext cx="104775" cy="209550"/>
    <xdr:sp fLocksText="0">
      <xdr:nvSpPr>
        <xdr:cNvPr id="403" name="Text Box 4"/>
        <xdr:cNvSpPr txBox="1">
          <a:spLocks noChangeArrowheads="1"/>
        </xdr:cNvSpPr>
      </xdr:nvSpPr>
      <xdr:spPr>
        <a:xfrm>
          <a:off x="123825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404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405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406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407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408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409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410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1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1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1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1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1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1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417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418" name="Text Box 4"/>
        <xdr:cNvSpPr txBox="1">
          <a:spLocks noChangeArrowheads="1"/>
        </xdr:cNvSpPr>
      </xdr:nvSpPr>
      <xdr:spPr>
        <a:xfrm>
          <a:off x="16649700" y="123348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419" name="Text Box 4"/>
        <xdr:cNvSpPr txBox="1">
          <a:spLocks noChangeArrowheads="1"/>
        </xdr:cNvSpPr>
      </xdr:nvSpPr>
      <xdr:spPr>
        <a:xfrm>
          <a:off x="13573125" y="123348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2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2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2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2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2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2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2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2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2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2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30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31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32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433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434" name="Text Box 4"/>
        <xdr:cNvSpPr txBox="1">
          <a:spLocks noChangeArrowheads="1"/>
        </xdr:cNvSpPr>
      </xdr:nvSpPr>
      <xdr:spPr>
        <a:xfrm>
          <a:off x="18449925" y="12334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435" name="Text Box 4"/>
        <xdr:cNvSpPr txBox="1">
          <a:spLocks noChangeArrowheads="1"/>
        </xdr:cNvSpPr>
      </xdr:nvSpPr>
      <xdr:spPr>
        <a:xfrm>
          <a:off x="13573125" y="123348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36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37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38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39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40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41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42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43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44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45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446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447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448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449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450" name="Text Box 4"/>
        <xdr:cNvSpPr txBox="1">
          <a:spLocks noChangeArrowheads="1"/>
        </xdr:cNvSpPr>
      </xdr:nvSpPr>
      <xdr:spPr>
        <a:xfrm>
          <a:off x="18449925" y="12334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451" name="Text Box 4"/>
        <xdr:cNvSpPr txBox="1">
          <a:spLocks noChangeArrowheads="1"/>
        </xdr:cNvSpPr>
      </xdr:nvSpPr>
      <xdr:spPr>
        <a:xfrm>
          <a:off x="135731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52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53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54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55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56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57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58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59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60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61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62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63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64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465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66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467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468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469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70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471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472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473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74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475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476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247650" cy="209550"/>
    <xdr:sp fLocksText="0">
      <xdr:nvSpPr>
        <xdr:cNvPr id="477" name="Text Box 4"/>
        <xdr:cNvSpPr txBox="1">
          <a:spLocks noChangeArrowheads="1"/>
        </xdr:cNvSpPr>
      </xdr:nvSpPr>
      <xdr:spPr>
        <a:xfrm>
          <a:off x="15001875" y="123348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478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479" name="Text Box 4"/>
        <xdr:cNvSpPr txBox="1">
          <a:spLocks noChangeArrowheads="1"/>
        </xdr:cNvSpPr>
      </xdr:nvSpPr>
      <xdr:spPr>
        <a:xfrm>
          <a:off x="135731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8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8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8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8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8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8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8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8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8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8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90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91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92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493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9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495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496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497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9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499" name="Text Box 4"/>
        <xdr:cNvSpPr txBox="1">
          <a:spLocks noChangeArrowheads="1"/>
        </xdr:cNvSpPr>
      </xdr:nvSpPr>
      <xdr:spPr>
        <a:xfrm>
          <a:off x="14106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500" name="Text Box 4"/>
        <xdr:cNvSpPr txBox="1">
          <a:spLocks noChangeArrowheads="1"/>
        </xdr:cNvSpPr>
      </xdr:nvSpPr>
      <xdr:spPr>
        <a:xfrm>
          <a:off x="184499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247650" cy="209550"/>
    <xdr:sp fLocksText="0">
      <xdr:nvSpPr>
        <xdr:cNvPr id="501" name="Text Box 4"/>
        <xdr:cNvSpPr txBox="1">
          <a:spLocks noChangeArrowheads="1"/>
        </xdr:cNvSpPr>
      </xdr:nvSpPr>
      <xdr:spPr>
        <a:xfrm>
          <a:off x="14106525" y="123348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502" name="Text Box 4"/>
        <xdr:cNvSpPr txBox="1">
          <a:spLocks noChangeArrowheads="1"/>
        </xdr:cNvSpPr>
      </xdr:nvSpPr>
      <xdr:spPr>
        <a:xfrm>
          <a:off x="157543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0</xdr:rowOff>
    </xdr:from>
    <xdr:ext cx="104775" cy="209550"/>
    <xdr:sp fLocksText="0">
      <xdr:nvSpPr>
        <xdr:cNvPr id="503" name="Text Box 4"/>
        <xdr:cNvSpPr txBox="1">
          <a:spLocks noChangeArrowheads="1"/>
        </xdr:cNvSpPr>
      </xdr:nvSpPr>
      <xdr:spPr>
        <a:xfrm>
          <a:off x="123825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504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505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506" name="Text Box 4"/>
        <xdr:cNvSpPr txBox="1">
          <a:spLocks noChangeArrowheads="1"/>
        </xdr:cNvSpPr>
      </xdr:nvSpPr>
      <xdr:spPr>
        <a:xfrm>
          <a:off x="163925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507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508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509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510" name="Text Box 4"/>
        <xdr:cNvSpPr txBox="1">
          <a:spLocks noChangeArrowheads="1"/>
        </xdr:cNvSpPr>
      </xdr:nvSpPr>
      <xdr:spPr>
        <a:xfrm>
          <a:off x="166497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1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1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1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1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1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1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17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518" name="Text Box 4"/>
        <xdr:cNvSpPr txBox="1">
          <a:spLocks noChangeArrowheads="1"/>
        </xdr:cNvSpPr>
      </xdr:nvSpPr>
      <xdr:spPr>
        <a:xfrm>
          <a:off x="16649700" y="1233487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519" name="Text Box 4"/>
        <xdr:cNvSpPr txBox="1">
          <a:spLocks noChangeArrowheads="1"/>
        </xdr:cNvSpPr>
      </xdr:nvSpPr>
      <xdr:spPr>
        <a:xfrm>
          <a:off x="13573125" y="123348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20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21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22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23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24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25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26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27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28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29" name="Text Box 4"/>
        <xdr:cNvSpPr txBox="1">
          <a:spLocks noChangeArrowheads="1"/>
        </xdr:cNvSpPr>
      </xdr:nvSpPr>
      <xdr:spPr>
        <a:xfrm>
          <a:off x="1691640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530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531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532" name="Text Box 4"/>
        <xdr:cNvSpPr txBox="1">
          <a:spLocks noChangeArrowheads="1"/>
        </xdr:cNvSpPr>
      </xdr:nvSpPr>
      <xdr:spPr>
        <a:xfrm>
          <a:off x="171735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33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534" name="Text Box 4"/>
        <xdr:cNvSpPr txBox="1">
          <a:spLocks noChangeArrowheads="1"/>
        </xdr:cNvSpPr>
      </xdr:nvSpPr>
      <xdr:spPr>
        <a:xfrm>
          <a:off x="18449925" y="12334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535" name="Text Box 4"/>
        <xdr:cNvSpPr txBox="1">
          <a:spLocks noChangeArrowheads="1"/>
        </xdr:cNvSpPr>
      </xdr:nvSpPr>
      <xdr:spPr>
        <a:xfrm>
          <a:off x="13573125" y="123348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36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37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38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39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40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41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42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43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44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45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546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547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548" name="Text Box 4"/>
        <xdr:cNvSpPr txBox="1">
          <a:spLocks noChangeArrowheads="1"/>
        </xdr:cNvSpPr>
      </xdr:nvSpPr>
      <xdr:spPr>
        <a:xfrm>
          <a:off x="18916650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49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550" name="Text Box 4"/>
        <xdr:cNvSpPr txBox="1">
          <a:spLocks noChangeArrowheads="1"/>
        </xdr:cNvSpPr>
      </xdr:nvSpPr>
      <xdr:spPr>
        <a:xfrm>
          <a:off x="18449925" y="12334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551" name="Text Box 4"/>
        <xdr:cNvSpPr txBox="1">
          <a:spLocks noChangeArrowheads="1"/>
        </xdr:cNvSpPr>
      </xdr:nvSpPr>
      <xdr:spPr>
        <a:xfrm>
          <a:off x="135731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52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53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54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55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56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57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58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59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60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61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62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63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64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65" name="Text Box 4"/>
        <xdr:cNvSpPr txBox="1">
          <a:spLocks noChangeArrowheads="1"/>
        </xdr:cNvSpPr>
      </xdr:nvSpPr>
      <xdr:spPr>
        <a:xfrm>
          <a:off x="150018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566" name="Text Box 4"/>
        <xdr:cNvSpPr txBox="1">
          <a:spLocks noChangeArrowheads="1"/>
        </xdr:cNvSpPr>
      </xdr:nvSpPr>
      <xdr:spPr>
        <a:xfrm>
          <a:off x="18449925" y="123348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567" name="Text Box 4"/>
        <xdr:cNvSpPr txBox="1">
          <a:spLocks noChangeArrowheads="1"/>
        </xdr:cNvSpPr>
      </xdr:nvSpPr>
      <xdr:spPr>
        <a:xfrm>
          <a:off x="1357312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68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552450</xdr:colOff>
      <xdr:row>0</xdr:row>
      <xdr:rowOff>114300</xdr:rowOff>
    </xdr:from>
    <xdr:to>
      <xdr:col>20</xdr:col>
      <xdr:colOff>66675</xdr:colOff>
      <xdr:row>2</xdr:row>
      <xdr:rowOff>0</xdr:rowOff>
    </xdr:to>
    <xdr:pic>
      <xdr:nvPicPr>
        <xdr:cNvPr id="569" name="Image 571" descr="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68850" y="11430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70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71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72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73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74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75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76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77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78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79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80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81" name="Text Box 4"/>
        <xdr:cNvSpPr txBox="1">
          <a:spLocks noChangeArrowheads="1"/>
        </xdr:cNvSpPr>
      </xdr:nvSpPr>
      <xdr:spPr>
        <a:xfrm>
          <a:off x="18659475" y="12334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1553527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1388745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823085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5" name="Text Box 4"/>
        <xdr:cNvSpPr txBox="1">
          <a:spLocks noChangeArrowheads="1"/>
        </xdr:cNvSpPr>
      </xdr:nvSpPr>
      <xdr:spPr>
        <a:xfrm>
          <a:off x="1553527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7" name="Text Box 4"/>
        <xdr:cNvSpPr txBox="1">
          <a:spLocks noChangeArrowheads="1"/>
        </xdr:cNvSpPr>
      </xdr:nvSpPr>
      <xdr:spPr>
        <a:xfrm>
          <a:off x="1388745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1823085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247650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13887450" y="1275397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1553527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0</xdr:rowOff>
    </xdr:from>
    <xdr:ext cx="104775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121634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1617345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15</xdr:col>
      <xdr:colOff>552450</xdr:colOff>
      <xdr:row>0</xdr:row>
      <xdr:rowOff>114300</xdr:rowOff>
    </xdr:from>
    <xdr:to>
      <xdr:col>17</xdr:col>
      <xdr:colOff>361950</xdr:colOff>
      <xdr:row>1</xdr:row>
      <xdr:rowOff>552450</xdr:rowOff>
    </xdr:to>
    <xdr:pic>
      <xdr:nvPicPr>
        <xdr:cNvPr id="13" name="Image 14" descr="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114300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1617345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1617345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6" name="Text Box 4"/>
        <xdr:cNvSpPr txBox="1">
          <a:spLocks noChangeArrowheads="1"/>
        </xdr:cNvSpPr>
      </xdr:nvSpPr>
      <xdr:spPr>
        <a:xfrm>
          <a:off x="164306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164306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164306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9" name="Text Box 4"/>
        <xdr:cNvSpPr txBox="1">
          <a:spLocks noChangeArrowheads="1"/>
        </xdr:cNvSpPr>
      </xdr:nvSpPr>
      <xdr:spPr>
        <a:xfrm>
          <a:off x="164306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1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2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3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4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6" name="Text Box 4"/>
        <xdr:cNvSpPr txBox="1">
          <a:spLocks noChangeArrowheads="1"/>
        </xdr:cNvSpPr>
      </xdr:nvSpPr>
      <xdr:spPr>
        <a:xfrm>
          <a:off x="147828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7" name="Text Box 4"/>
        <xdr:cNvSpPr txBox="1">
          <a:spLocks noChangeArrowheads="1"/>
        </xdr:cNvSpPr>
      </xdr:nvSpPr>
      <xdr:spPr>
        <a:xfrm>
          <a:off x="164306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28" name="Text Box 4"/>
        <xdr:cNvSpPr txBox="1">
          <a:spLocks noChangeArrowheads="1"/>
        </xdr:cNvSpPr>
      </xdr:nvSpPr>
      <xdr:spPr>
        <a:xfrm>
          <a:off x="1335405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1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2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3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4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5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6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7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" name="Text Box 4"/>
        <xdr:cNvSpPr txBox="1">
          <a:spLocks noChangeArrowheads="1"/>
        </xdr:cNvSpPr>
      </xdr:nvSpPr>
      <xdr:spPr>
        <a:xfrm>
          <a:off x="1669732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9" name="Text Box 4"/>
        <xdr:cNvSpPr txBox="1">
          <a:spLocks noChangeArrowheads="1"/>
        </xdr:cNvSpPr>
      </xdr:nvSpPr>
      <xdr:spPr>
        <a:xfrm>
          <a:off x="169545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0" name="Text Box 4"/>
        <xdr:cNvSpPr txBox="1">
          <a:spLocks noChangeArrowheads="1"/>
        </xdr:cNvSpPr>
      </xdr:nvSpPr>
      <xdr:spPr>
        <a:xfrm>
          <a:off x="169545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1" name="Text Box 4"/>
        <xdr:cNvSpPr txBox="1">
          <a:spLocks noChangeArrowheads="1"/>
        </xdr:cNvSpPr>
      </xdr:nvSpPr>
      <xdr:spPr>
        <a:xfrm>
          <a:off x="169545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42" name="Text Box 4"/>
        <xdr:cNvSpPr txBox="1">
          <a:spLocks noChangeArrowheads="1"/>
        </xdr:cNvSpPr>
      </xdr:nvSpPr>
      <xdr:spPr>
        <a:xfrm>
          <a:off x="147828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43" name="Text Box 4"/>
        <xdr:cNvSpPr txBox="1">
          <a:spLocks noChangeArrowheads="1"/>
        </xdr:cNvSpPr>
      </xdr:nvSpPr>
      <xdr:spPr>
        <a:xfrm>
          <a:off x="18230850" y="127539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44" name="Text Box 4"/>
        <xdr:cNvSpPr txBox="1">
          <a:spLocks noChangeArrowheads="1"/>
        </xdr:cNvSpPr>
      </xdr:nvSpPr>
      <xdr:spPr>
        <a:xfrm>
          <a:off x="13354050" y="1275397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5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6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7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8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0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1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2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3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55" name="Text Box 4"/>
        <xdr:cNvSpPr txBox="1">
          <a:spLocks noChangeArrowheads="1"/>
        </xdr:cNvSpPr>
      </xdr:nvSpPr>
      <xdr:spPr>
        <a:xfrm>
          <a:off x="1869757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56" name="Text Box 4"/>
        <xdr:cNvSpPr txBox="1">
          <a:spLocks noChangeArrowheads="1"/>
        </xdr:cNvSpPr>
      </xdr:nvSpPr>
      <xdr:spPr>
        <a:xfrm>
          <a:off x="1869757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57" name="Text Box 4"/>
        <xdr:cNvSpPr txBox="1">
          <a:spLocks noChangeArrowheads="1"/>
        </xdr:cNvSpPr>
      </xdr:nvSpPr>
      <xdr:spPr>
        <a:xfrm>
          <a:off x="18697575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8" name="Text Box 4"/>
        <xdr:cNvSpPr txBox="1">
          <a:spLocks noChangeArrowheads="1"/>
        </xdr:cNvSpPr>
      </xdr:nvSpPr>
      <xdr:spPr>
        <a:xfrm>
          <a:off x="147828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59" name="Text Box 4"/>
        <xdr:cNvSpPr txBox="1">
          <a:spLocks noChangeArrowheads="1"/>
        </xdr:cNvSpPr>
      </xdr:nvSpPr>
      <xdr:spPr>
        <a:xfrm>
          <a:off x="18230850" y="127539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60" name="Text Box 4"/>
        <xdr:cNvSpPr txBox="1">
          <a:spLocks noChangeArrowheads="1"/>
        </xdr:cNvSpPr>
      </xdr:nvSpPr>
      <xdr:spPr>
        <a:xfrm>
          <a:off x="1335405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1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2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3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4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5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7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8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9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0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1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2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3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74" name="Text Box 4"/>
        <xdr:cNvSpPr txBox="1">
          <a:spLocks noChangeArrowheads="1"/>
        </xdr:cNvSpPr>
      </xdr:nvSpPr>
      <xdr:spPr>
        <a:xfrm>
          <a:off x="147828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75" name="Text Box 4"/>
        <xdr:cNvSpPr txBox="1">
          <a:spLocks noChangeArrowheads="1"/>
        </xdr:cNvSpPr>
      </xdr:nvSpPr>
      <xdr:spPr>
        <a:xfrm>
          <a:off x="18230850" y="127539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76" name="Text Box 4"/>
        <xdr:cNvSpPr txBox="1">
          <a:spLocks noChangeArrowheads="1"/>
        </xdr:cNvSpPr>
      </xdr:nvSpPr>
      <xdr:spPr>
        <a:xfrm>
          <a:off x="1335405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7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8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9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0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1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2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3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4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5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7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8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9" name="Text Box 4"/>
        <xdr:cNvSpPr txBox="1">
          <a:spLocks noChangeArrowheads="1"/>
        </xdr:cNvSpPr>
      </xdr:nvSpPr>
      <xdr:spPr>
        <a:xfrm>
          <a:off x="18440400" y="127539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147732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18221325" y="127444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1334452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84308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552450</xdr:colOff>
      <xdr:row>0</xdr:row>
      <xdr:rowOff>114300</xdr:rowOff>
    </xdr:from>
    <xdr:to>
      <xdr:col>20</xdr:col>
      <xdr:colOff>66675</xdr:colOff>
      <xdr:row>2</xdr:row>
      <xdr:rowOff>0</xdr:rowOff>
    </xdr:to>
    <xdr:pic>
      <xdr:nvPicPr>
        <xdr:cNvPr id="5" name="Image 5" descr="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11430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" name="Text Box 4"/>
        <xdr:cNvSpPr txBox="1">
          <a:spLocks noChangeArrowheads="1"/>
        </xdr:cNvSpPr>
      </xdr:nvSpPr>
      <xdr:spPr>
        <a:xfrm>
          <a:off x="184308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" name="Text Box 4"/>
        <xdr:cNvSpPr txBox="1">
          <a:spLocks noChangeArrowheads="1"/>
        </xdr:cNvSpPr>
      </xdr:nvSpPr>
      <xdr:spPr>
        <a:xfrm>
          <a:off x="184308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184308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184308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184308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184308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184308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3" name="Text Box 4"/>
        <xdr:cNvSpPr txBox="1">
          <a:spLocks noChangeArrowheads="1"/>
        </xdr:cNvSpPr>
      </xdr:nvSpPr>
      <xdr:spPr>
        <a:xfrm>
          <a:off x="184308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184308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184308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6" name="Text Box 4"/>
        <xdr:cNvSpPr txBox="1">
          <a:spLocks noChangeArrowheads="1"/>
        </xdr:cNvSpPr>
      </xdr:nvSpPr>
      <xdr:spPr>
        <a:xfrm>
          <a:off x="184308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18430875" y="12744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164306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169545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147828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869757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5" name="Text Box 4"/>
        <xdr:cNvSpPr txBox="1">
          <a:spLocks noChangeArrowheads="1"/>
        </xdr:cNvSpPr>
      </xdr:nvSpPr>
      <xdr:spPr>
        <a:xfrm>
          <a:off x="164306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6" name="Text Box 4"/>
        <xdr:cNvSpPr txBox="1">
          <a:spLocks noChangeArrowheads="1"/>
        </xdr:cNvSpPr>
      </xdr:nvSpPr>
      <xdr:spPr>
        <a:xfrm>
          <a:off x="169545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7" name="Text Box 4"/>
        <xdr:cNvSpPr txBox="1">
          <a:spLocks noChangeArrowheads="1"/>
        </xdr:cNvSpPr>
      </xdr:nvSpPr>
      <xdr:spPr>
        <a:xfrm>
          <a:off x="147828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1869757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164306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169545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147828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1869757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247650" cy="209550"/>
    <xdr:sp fLocksText="0">
      <xdr:nvSpPr>
        <xdr:cNvPr id="13" name="Text Box 4"/>
        <xdr:cNvSpPr txBox="1">
          <a:spLocks noChangeArrowheads="1"/>
        </xdr:cNvSpPr>
      </xdr:nvSpPr>
      <xdr:spPr>
        <a:xfrm>
          <a:off x="14782800" y="129254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164306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1335405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6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1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2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3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4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6" name="Text Box 4"/>
        <xdr:cNvSpPr txBox="1">
          <a:spLocks noChangeArrowheads="1"/>
        </xdr:cNvSpPr>
      </xdr:nvSpPr>
      <xdr:spPr>
        <a:xfrm>
          <a:off x="169545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7" name="Text Box 4"/>
        <xdr:cNvSpPr txBox="1">
          <a:spLocks noChangeArrowheads="1"/>
        </xdr:cNvSpPr>
      </xdr:nvSpPr>
      <xdr:spPr>
        <a:xfrm>
          <a:off x="169545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8" name="Text Box 4"/>
        <xdr:cNvSpPr txBox="1">
          <a:spLocks noChangeArrowheads="1"/>
        </xdr:cNvSpPr>
      </xdr:nvSpPr>
      <xdr:spPr>
        <a:xfrm>
          <a:off x="169545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29" name="Text Box 4"/>
        <xdr:cNvSpPr txBox="1">
          <a:spLocks noChangeArrowheads="1"/>
        </xdr:cNvSpPr>
      </xdr:nvSpPr>
      <xdr:spPr>
        <a:xfrm>
          <a:off x="1553527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31" name="Text Box 4"/>
        <xdr:cNvSpPr txBox="1">
          <a:spLocks noChangeArrowheads="1"/>
        </xdr:cNvSpPr>
      </xdr:nvSpPr>
      <xdr:spPr>
        <a:xfrm>
          <a:off x="1388745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32" name="Text Box 4"/>
        <xdr:cNvSpPr txBox="1">
          <a:spLocks noChangeArrowheads="1"/>
        </xdr:cNvSpPr>
      </xdr:nvSpPr>
      <xdr:spPr>
        <a:xfrm>
          <a:off x="1823085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33" name="Text Box 4"/>
        <xdr:cNvSpPr txBox="1">
          <a:spLocks noChangeArrowheads="1"/>
        </xdr:cNvSpPr>
      </xdr:nvSpPr>
      <xdr:spPr>
        <a:xfrm>
          <a:off x="1553527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4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35" name="Text Box 4"/>
        <xdr:cNvSpPr txBox="1">
          <a:spLocks noChangeArrowheads="1"/>
        </xdr:cNvSpPr>
      </xdr:nvSpPr>
      <xdr:spPr>
        <a:xfrm>
          <a:off x="1388745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36" name="Text Box 4"/>
        <xdr:cNvSpPr txBox="1">
          <a:spLocks noChangeArrowheads="1"/>
        </xdr:cNvSpPr>
      </xdr:nvSpPr>
      <xdr:spPr>
        <a:xfrm>
          <a:off x="1823085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247650" cy="209550"/>
    <xdr:sp fLocksText="0">
      <xdr:nvSpPr>
        <xdr:cNvPr id="37" name="Text Box 4"/>
        <xdr:cNvSpPr txBox="1">
          <a:spLocks noChangeArrowheads="1"/>
        </xdr:cNvSpPr>
      </xdr:nvSpPr>
      <xdr:spPr>
        <a:xfrm>
          <a:off x="13887450" y="129254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38" name="Text Box 4"/>
        <xdr:cNvSpPr txBox="1">
          <a:spLocks noChangeArrowheads="1"/>
        </xdr:cNvSpPr>
      </xdr:nvSpPr>
      <xdr:spPr>
        <a:xfrm>
          <a:off x="1553527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0</xdr:rowOff>
    </xdr:from>
    <xdr:ext cx="104775" cy="209550"/>
    <xdr:sp fLocksText="0">
      <xdr:nvSpPr>
        <xdr:cNvPr id="39" name="Text Box 4"/>
        <xdr:cNvSpPr txBox="1">
          <a:spLocks noChangeArrowheads="1"/>
        </xdr:cNvSpPr>
      </xdr:nvSpPr>
      <xdr:spPr>
        <a:xfrm>
          <a:off x="121634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40" name="Text Box 4"/>
        <xdr:cNvSpPr txBox="1">
          <a:spLocks noChangeArrowheads="1"/>
        </xdr:cNvSpPr>
      </xdr:nvSpPr>
      <xdr:spPr>
        <a:xfrm>
          <a:off x="1617345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41" name="Text Box 4"/>
        <xdr:cNvSpPr txBox="1">
          <a:spLocks noChangeArrowheads="1"/>
        </xdr:cNvSpPr>
      </xdr:nvSpPr>
      <xdr:spPr>
        <a:xfrm>
          <a:off x="1617345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42" name="Text Box 4"/>
        <xdr:cNvSpPr txBox="1">
          <a:spLocks noChangeArrowheads="1"/>
        </xdr:cNvSpPr>
      </xdr:nvSpPr>
      <xdr:spPr>
        <a:xfrm>
          <a:off x="1617345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43" name="Text Box 4"/>
        <xdr:cNvSpPr txBox="1">
          <a:spLocks noChangeArrowheads="1"/>
        </xdr:cNvSpPr>
      </xdr:nvSpPr>
      <xdr:spPr>
        <a:xfrm>
          <a:off x="164306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44" name="Text Box 4"/>
        <xdr:cNvSpPr txBox="1">
          <a:spLocks noChangeArrowheads="1"/>
        </xdr:cNvSpPr>
      </xdr:nvSpPr>
      <xdr:spPr>
        <a:xfrm>
          <a:off x="164306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45" name="Text Box 4"/>
        <xdr:cNvSpPr txBox="1">
          <a:spLocks noChangeArrowheads="1"/>
        </xdr:cNvSpPr>
      </xdr:nvSpPr>
      <xdr:spPr>
        <a:xfrm>
          <a:off x="164306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46" name="Text Box 4"/>
        <xdr:cNvSpPr txBox="1">
          <a:spLocks noChangeArrowheads="1"/>
        </xdr:cNvSpPr>
      </xdr:nvSpPr>
      <xdr:spPr>
        <a:xfrm>
          <a:off x="164306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7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8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0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1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2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3" name="Text Box 4"/>
        <xdr:cNvSpPr txBox="1">
          <a:spLocks noChangeArrowheads="1"/>
        </xdr:cNvSpPr>
      </xdr:nvSpPr>
      <xdr:spPr>
        <a:xfrm>
          <a:off x="147828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16430625" y="129254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55" name="Text Box 4"/>
        <xdr:cNvSpPr txBox="1">
          <a:spLocks noChangeArrowheads="1"/>
        </xdr:cNvSpPr>
      </xdr:nvSpPr>
      <xdr:spPr>
        <a:xfrm>
          <a:off x="13354050" y="129254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6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7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8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59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0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1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2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3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4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5" name="Text Box 4"/>
        <xdr:cNvSpPr txBox="1">
          <a:spLocks noChangeArrowheads="1"/>
        </xdr:cNvSpPr>
      </xdr:nvSpPr>
      <xdr:spPr>
        <a:xfrm>
          <a:off x="1669732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169545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67" name="Text Box 4"/>
        <xdr:cNvSpPr txBox="1">
          <a:spLocks noChangeArrowheads="1"/>
        </xdr:cNvSpPr>
      </xdr:nvSpPr>
      <xdr:spPr>
        <a:xfrm>
          <a:off x="169545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68" name="Text Box 4"/>
        <xdr:cNvSpPr txBox="1">
          <a:spLocks noChangeArrowheads="1"/>
        </xdr:cNvSpPr>
      </xdr:nvSpPr>
      <xdr:spPr>
        <a:xfrm>
          <a:off x="169545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69" name="Text Box 4"/>
        <xdr:cNvSpPr txBox="1">
          <a:spLocks noChangeArrowheads="1"/>
        </xdr:cNvSpPr>
      </xdr:nvSpPr>
      <xdr:spPr>
        <a:xfrm>
          <a:off x="147828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70" name="Text Box 4"/>
        <xdr:cNvSpPr txBox="1">
          <a:spLocks noChangeArrowheads="1"/>
        </xdr:cNvSpPr>
      </xdr:nvSpPr>
      <xdr:spPr>
        <a:xfrm>
          <a:off x="18230850" y="12925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71" name="Text Box 4"/>
        <xdr:cNvSpPr txBox="1">
          <a:spLocks noChangeArrowheads="1"/>
        </xdr:cNvSpPr>
      </xdr:nvSpPr>
      <xdr:spPr>
        <a:xfrm>
          <a:off x="13354050" y="129254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2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3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4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5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6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7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8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9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0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1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82" name="Text Box 4"/>
        <xdr:cNvSpPr txBox="1">
          <a:spLocks noChangeArrowheads="1"/>
        </xdr:cNvSpPr>
      </xdr:nvSpPr>
      <xdr:spPr>
        <a:xfrm>
          <a:off x="1869757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83" name="Text Box 4"/>
        <xdr:cNvSpPr txBox="1">
          <a:spLocks noChangeArrowheads="1"/>
        </xdr:cNvSpPr>
      </xdr:nvSpPr>
      <xdr:spPr>
        <a:xfrm>
          <a:off x="1869757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84" name="Text Box 4"/>
        <xdr:cNvSpPr txBox="1">
          <a:spLocks noChangeArrowheads="1"/>
        </xdr:cNvSpPr>
      </xdr:nvSpPr>
      <xdr:spPr>
        <a:xfrm>
          <a:off x="18697575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85" name="Text Box 4"/>
        <xdr:cNvSpPr txBox="1">
          <a:spLocks noChangeArrowheads="1"/>
        </xdr:cNvSpPr>
      </xdr:nvSpPr>
      <xdr:spPr>
        <a:xfrm>
          <a:off x="147828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18230850" y="12925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87" name="Text Box 4"/>
        <xdr:cNvSpPr txBox="1">
          <a:spLocks noChangeArrowheads="1"/>
        </xdr:cNvSpPr>
      </xdr:nvSpPr>
      <xdr:spPr>
        <a:xfrm>
          <a:off x="1335405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8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9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0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1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2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3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4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5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6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7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8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9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00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01" name="Text Box 4"/>
        <xdr:cNvSpPr txBox="1">
          <a:spLocks noChangeArrowheads="1"/>
        </xdr:cNvSpPr>
      </xdr:nvSpPr>
      <xdr:spPr>
        <a:xfrm>
          <a:off x="147828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102" name="Text Box 4"/>
        <xdr:cNvSpPr txBox="1">
          <a:spLocks noChangeArrowheads="1"/>
        </xdr:cNvSpPr>
      </xdr:nvSpPr>
      <xdr:spPr>
        <a:xfrm>
          <a:off x="18230850" y="129254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103" name="Text Box 4"/>
        <xdr:cNvSpPr txBox="1">
          <a:spLocks noChangeArrowheads="1"/>
        </xdr:cNvSpPr>
      </xdr:nvSpPr>
      <xdr:spPr>
        <a:xfrm>
          <a:off x="1335405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552450</xdr:colOff>
      <xdr:row>0</xdr:row>
      <xdr:rowOff>114300</xdr:rowOff>
    </xdr:from>
    <xdr:to>
      <xdr:col>20</xdr:col>
      <xdr:colOff>66675</xdr:colOff>
      <xdr:row>2</xdr:row>
      <xdr:rowOff>0</xdr:rowOff>
    </xdr:to>
    <xdr:pic>
      <xdr:nvPicPr>
        <xdr:cNvPr id="105" name="Image 111" descr="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114300"/>
          <a:ext cx="1257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06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07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08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09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10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11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12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13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14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15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16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17" name="Text Box 4"/>
        <xdr:cNvSpPr txBox="1">
          <a:spLocks noChangeArrowheads="1"/>
        </xdr:cNvSpPr>
      </xdr:nvSpPr>
      <xdr:spPr>
        <a:xfrm>
          <a:off x="18440400" y="129254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29</xdr:row>
      <xdr:rowOff>0</xdr:rowOff>
    </xdr:from>
    <xdr:ext cx="10477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15535275" y="887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29</xdr:row>
      <xdr:rowOff>0</xdr:rowOff>
    </xdr:from>
    <xdr:ext cx="104775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16697325" y="887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29</xdr:row>
      <xdr:rowOff>0</xdr:rowOff>
    </xdr:from>
    <xdr:ext cx="104775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13887450" y="887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29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8230850" y="887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5" name="Text Box 4"/>
        <xdr:cNvSpPr txBox="1">
          <a:spLocks noChangeArrowheads="1"/>
        </xdr:cNvSpPr>
      </xdr:nvSpPr>
      <xdr:spPr>
        <a:xfrm>
          <a:off x="155352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7" name="Text Box 4"/>
        <xdr:cNvSpPr txBox="1">
          <a:spLocks noChangeArrowheads="1"/>
        </xdr:cNvSpPr>
      </xdr:nvSpPr>
      <xdr:spPr>
        <a:xfrm>
          <a:off x="13887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182308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155352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13887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182308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3" name="Text Box 4"/>
        <xdr:cNvSpPr txBox="1">
          <a:spLocks noChangeArrowheads="1"/>
        </xdr:cNvSpPr>
      </xdr:nvSpPr>
      <xdr:spPr>
        <a:xfrm>
          <a:off x="155352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13887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16" name="Text Box 4"/>
        <xdr:cNvSpPr txBox="1">
          <a:spLocks noChangeArrowheads="1"/>
        </xdr:cNvSpPr>
      </xdr:nvSpPr>
      <xdr:spPr>
        <a:xfrm>
          <a:off x="182308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155352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9" name="Text Box 4"/>
        <xdr:cNvSpPr txBox="1">
          <a:spLocks noChangeArrowheads="1"/>
        </xdr:cNvSpPr>
      </xdr:nvSpPr>
      <xdr:spPr>
        <a:xfrm>
          <a:off x="13887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182308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1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2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3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4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5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6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7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8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9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1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2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247650" cy="209550"/>
    <xdr:sp fLocksText="0">
      <xdr:nvSpPr>
        <xdr:cNvPr id="33" name="Text Box 4"/>
        <xdr:cNvSpPr txBox="1">
          <a:spLocks noChangeArrowheads="1"/>
        </xdr:cNvSpPr>
      </xdr:nvSpPr>
      <xdr:spPr>
        <a:xfrm>
          <a:off x="14782800" y="12430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34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5" name="Text Box 4"/>
        <xdr:cNvSpPr txBox="1">
          <a:spLocks noChangeArrowheads="1"/>
        </xdr:cNvSpPr>
      </xdr:nvSpPr>
      <xdr:spPr>
        <a:xfrm>
          <a:off x="133540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6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7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8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39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0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1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2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3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4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45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6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7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48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16430625" y="124301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50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1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52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53" name="Text Box 4"/>
        <xdr:cNvSpPr txBox="1">
          <a:spLocks noChangeArrowheads="1"/>
        </xdr:cNvSpPr>
      </xdr:nvSpPr>
      <xdr:spPr>
        <a:xfrm>
          <a:off x="16430625" y="124301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54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5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56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57" name="Text Box 4"/>
        <xdr:cNvSpPr txBox="1">
          <a:spLocks noChangeArrowheads="1"/>
        </xdr:cNvSpPr>
      </xdr:nvSpPr>
      <xdr:spPr>
        <a:xfrm>
          <a:off x="16430625" y="124301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58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59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60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495300" cy="209550"/>
    <xdr:sp fLocksText="0">
      <xdr:nvSpPr>
        <xdr:cNvPr id="61" name="Text Box 4"/>
        <xdr:cNvSpPr txBox="1">
          <a:spLocks noChangeArrowheads="1"/>
        </xdr:cNvSpPr>
      </xdr:nvSpPr>
      <xdr:spPr>
        <a:xfrm>
          <a:off x="14782800" y="124301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62" name="Text Box 4"/>
        <xdr:cNvSpPr txBox="1">
          <a:spLocks noChangeArrowheads="1"/>
        </xdr:cNvSpPr>
      </xdr:nvSpPr>
      <xdr:spPr>
        <a:xfrm>
          <a:off x="16430625" y="124301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63" name="Text Box 4"/>
        <xdr:cNvSpPr txBox="1">
          <a:spLocks noChangeArrowheads="1"/>
        </xdr:cNvSpPr>
      </xdr:nvSpPr>
      <xdr:spPr>
        <a:xfrm>
          <a:off x="13354050" y="124301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4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5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6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7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8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69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0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1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2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3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74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75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76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77" name="Text Box 4"/>
        <xdr:cNvSpPr txBox="1">
          <a:spLocks noChangeArrowheads="1"/>
        </xdr:cNvSpPr>
      </xdr:nvSpPr>
      <xdr:spPr>
        <a:xfrm>
          <a:off x="155352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78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79" name="Text Box 4"/>
        <xdr:cNvSpPr txBox="1">
          <a:spLocks noChangeArrowheads="1"/>
        </xdr:cNvSpPr>
      </xdr:nvSpPr>
      <xdr:spPr>
        <a:xfrm>
          <a:off x="13887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80" name="Text Box 4"/>
        <xdr:cNvSpPr txBox="1">
          <a:spLocks noChangeArrowheads="1"/>
        </xdr:cNvSpPr>
      </xdr:nvSpPr>
      <xdr:spPr>
        <a:xfrm>
          <a:off x="182308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81" name="Text Box 4"/>
        <xdr:cNvSpPr txBox="1">
          <a:spLocks noChangeArrowheads="1"/>
        </xdr:cNvSpPr>
      </xdr:nvSpPr>
      <xdr:spPr>
        <a:xfrm>
          <a:off x="155352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82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83" name="Text Box 4"/>
        <xdr:cNvSpPr txBox="1">
          <a:spLocks noChangeArrowheads="1"/>
        </xdr:cNvSpPr>
      </xdr:nvSpPr>
      <xdr:spPr>
        <a:xfrm>
          <a:off x="13887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84" name="Text Box 4"/>
        <xdr:cNvSpPr txBox="1">
          <a:spLocks noChangeArrowheads="1"/>
        </xdr:cNvSpPr>
      </xdr:nvSpPr>
      <xdr:spPr>
        <a:xfrm>
          <a:off x="182308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247650" cy="209550"/>
    <xdr:sp fLocksText="0">
      <xdr:nvSpPr>
        <xdr:cNvPr id="85" name="Text Box 4"/>
        <xdr:cNvSpPr txBox="1">
          <a:spLocks noChangeArrowheads="1"/>
        </xdr:cNvSpPr>
      </xdr:nvSpPr>
      <xdr:spPr>
        <a:xfrm>
          <a:off x="13887450" y="12430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86" name="Text Box 4"/>
        <xdr:cNvSpPr txBox="1">
          <a:spLocks noChangeArrowheads="1"/>
        </xdr:cNvSpPr>
      </xdr:nvSpPr>
      <xdr:spPr>
        <a:xfrm>
          <a:off x="155352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0</xdr:rowOff>
    </xdr:from>
    <xdr:ext cx="104775" cy="209550"/>
    <xdr:sp fLocksText="0">
      <xdr:nvSpPr>
        <xdr:cNvPr id="87" name="Text Box 4"/>
        <xdr:cNvSpPr txBox="1">
          <a:spLocks noChangeArrowheads="1"/>
        </xdr:cNvSpPr>
      </xdr:nvSpPr>
      <xdr:spPr>
        <a:xfrm>
          <a:off x="121634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88" name="Text Box 4"/>
        <xdr:cNvSpPr txBox="1">
          <a:spLocks noChangeArrowheads="1"/>
        </xdr:cNvSpPr>
      </xdr:nvSpPr>
      <xdr:spPr>
        <a:xfrm>
          <a:off x="16173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89" name="Text Box 4"/>
        <xdr:cNvSpPr txBox="1">
          <a:spLocks noChangeArrowheads="1"/>
        </xdr:cNvSpPr>
      </xdr:nvSpPr>
      <xdr:spPr>
        <a:xfrm>
          <a:off x="16173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90" name="Text Box 4"/>
        <xdr:cNvSpPr txBox="1">
          <a:spLocks noChangeArrowheads="1"/>
        </xdr:cNvSpPr>
      </xdr:nvSpPr>
      <xdr:spPr>
        <a:xfrm>
          <a:off x="16173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91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92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93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94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5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6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7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8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99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0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01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102" name="Text Box 4"/>
        <xdr:cNvSpPr txBox="1">
          <a:spLocks noChangeArrowheads="1"/>
        </xdr:cNvSpPr>
      </xdr:nvSpPr>
      <xdr:spPr>
        <a:xfrm>
          <a:off x="16430625" y="124301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103" name="Text Box 4"/>
        <xdr:cNvSpPr txBox="1">
          <a:spLocks noChangeArrowheads="1"/>
        </xdr:cNvSpPr>
      </xdr:nvSpPr>
      <xdr:spPr>
        <a:xfrm>
          <a:off x="13354050" y="124301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4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5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6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7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8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09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10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11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12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13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14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15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16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17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118" name="Text Box 4"/>
        <xdr:cNvSpPr txBox="1">
          <a:spLocks noChangeArrowheads="1"/>
        </xdr:cNvSpPr>
      </xdr:nvSpPr>
      <xdr:spPr>
        <a:xfrm>
          <a:off x="18230850" y="1243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119" name="Text Box 4"/>
        <xdr:cNvSpPr txBox="1">
          <a:spLocks noChangeArrowheads="1"/>
        </xdr:cNvSpPr>
      </xdr:nvSpPr>
      <xdr:spPr>
        <a:xfrm>
          <a:off x="13354050" y="124301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0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1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2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3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4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5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6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7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8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9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30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31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32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33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34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35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36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37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38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39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40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41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42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43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144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247650" cy="209550"/>
    <xdr:sp fLocksText="0">
      <xdr:nvSpPr>
        <xdr:cNvPr id="145" name="Text Box 4"/>
        <xdr:cNvSpPr txBox="1">
          <a:spLocks noChangeArrowheads="1"/>
        </xdr:cNvSpPr>
      </xdr:nvSpPr>
      <xdr:spPr>
        <a:xfrm>
          <a:off x="14782800" y="12430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46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147" name="Text Box 4"/>
        <xdr:cNvSpPr txBox="1">
          <a:spLocks noChangeArrowheads="1"/>
        </xdr:cNvSpPr>
      </xdr:nvSpPr>
      <xdr:spPr>
        <a:xfrm>
          <a:off x="133540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48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49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0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1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2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3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4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5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6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57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58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59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60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61" name="Text Box 4"/>
        <xdr:cNvSpPr txBox="1">
          <a:spLocks noChangeArrowheads="1"/>
        </xdr:cNvSpPr>
      </xdr:nvSpPr>
      <xdr:spPr>
        <a:xfrm>
          <a:off x="155352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62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63" name="Text Box 4"/>
        <xdr:cNvSpPr txBox="1">
          <a:spLocks noChangeArrowheads="1"/>
        </xdr:cNvSpPr>
      </xdr:nvSpPr>
      <xdr:spPr>
        <a:xfrm>
          <a:off x="13887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164" name="Text Box 4"/>
        <xdr:cNvSpPr txBox="1">
          <a:spLocks noChangeArrowheads="1"/>
        </xdr:cNvSpPr>
      </xdr:nvSpPr>
      <xdr:spPr>
        <a:xfrm>
          <a:off x="182308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65" name="Text Box 4"/>
        <xdr:cNvSpPr txBox="1">
          <a:spLocks noChangeArrowheads="1"/>
        </xdr:cNvSpPr>
      </xdr:nvSpPr>
      <xdr:spPr>
        <a:xfrm>
          <a:off x="155352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66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167" name="Text Box 4"/>
        <xdr:cNvSpPr txBox="1">
          <a:spLocks noChangeArrowheads="1"/>
        </xdr:cNvSpPr>
      </xdr:nvSpPr>
      <xdr:spPr>
        <a:xfrm>
          <a:off x="13887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168" name="Text Box 4"/>
        <xdr:cNvSpPr txBox="1">
          <a:spLocks noChangeArrowheads="1"/>
        </xdr:cNvSpPr>
      </xdr:nvSpPr>
      <xdr:spPr>
        <a:xfrm>
          <a:off x="182308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247650" cy="209550"/>
    <xdr:sp fLocksText="0">
      <xdr:nvSpPr>
        <xdr:cNvPr id="169" name="Text Box 4"/>
        <xdr:cNvSpPr txBox="1">
          <a:spLocks noChangeArrowheads="1"/>
        </xdr:cNvSpPr>
      </xdr:nvSpPr>
      <xdr:spPr>
        <a:xfrm>
          <a:off x="13887450" y="12430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170" name="Text Box 4"/>
        <xdr:cNvSpPr txBox="1">
          <a:spLocks noChangeArrowheads="1"/>
        </xdr:cNvSpPr>
      </xdr:nvSpPr>
      <xdr:spPr>
        <a:xfrm>
          <a:off x="155352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0</xdr:rowOff>
    </xdr:from>
    <xdr:ext cx="104775" cy="209550"/>
    <xdr:sp fLocksText="0">
      <xdr:nvSpPr>
        <xdr:cNvPr id="171" name="Text Box 4"/>
        <xdr:cNvSpPr txBox="1">
          <a:spLocks noChangeArrowheads="1"/>
        </xdr:cNvSpPr>
      </xdr:nvSpPr>
      <xdr:spPr>
        <a:xfrm>
          <a:off x="121634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172" name="Text Box 4"/>
        <xdr:cNvSpPr txBox="1">
          <a:spLocks noChangeArrowheads="1"/>
        </xdr:cNvSpPr>
      </xdr:nvSpPr>
      <xdr:spPr>
        <a:xfrm>
          <a:off x="16173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173" name="Text Box 4"/>
        <xdr:cNvSpPr txBox="1">
          <a:spLocks noChangeArrowheads="1"/>
        </xdr:cNvSpPr>
      </xdr:nvSpPr>
      <xdr:spPr>
        <a:xfrm>
          <a:off x="16173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174" name="Text Box 4"/>
        <xdr:cNvSpPr txBox="1">
          <a:spLocks noChangeArrowheads="1"/>
        </xdr:cNvSpPr>
      </xdr:nvSpPr>
      <xdr:spPr>
        <a:xfrm>
          <a:off x="16173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75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76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77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178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79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0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1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2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3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4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85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186" name="Text Box 4"/>
        <xdr:cNvSpPr txBox="1">
          <a:spLocks noChangeArrowheads="1"/>
        </xdr:cNvSpPr>
      </xdr:nvSpPr>
      <xdr:spPr>
        <a:xfrm>
          <a:off x="16430625" y="124301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187" name="Text Box 4"/>
        <xdr:cNvSpPr txBox="1">
          <a:spLocks noChangeArrowheads="1"/>
        </xdr:cNvSpPr>
      </xdr:nvSpPr>
      <xdr:spPr>
        <a:xfrm>
          <a:off x="13354050" y="124301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8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89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0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1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2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3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4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5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6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197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98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199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00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01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202" name="Text Box 4"/>
        <xdr:cNvSpPr txBox="1">
          <a:spLocks noChangeArrowheads="1"/>
        </xdr:cNvSpPr>
      </xdr:nvSpPr>
      <xdr:spPr>
        <a:xfrm>
          <a:off x="18230850" y="1243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203" name="Text Box 4"/>
        <xdr:cNvSpPr txBox="1">
          <a:spLocks noChangeArrowheads="1"/>
        </xdr:cNvSpPr>
      </xdr:nvSpPr>
      <xdr:spPr>
        <a:xfrm>
          <a:off x="13354050" y="124301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4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5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6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7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8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09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0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1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2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3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14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15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16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17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218" name="Text Box 4"/>
        <xdr:cNvSpPr txBox="1">
          <a:spLocks noChangeArrowheads="1"/>
        </xdr:cNvSpPr>
      </xdr:nvSpPr>
      <xdr:spPr>
        <a:xfrm>
          <a:off x="18230850" y="1243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219" name="Text Box 4"/>
        <xdr:cNvSpPr txBox="1">
          <a:spLocks noChangeArrowheads="1"/>
        </xdr:cNvSpPr>
      </xdr:nvSpPr>
      <xdr:spPr>
        <a:xfrm>
          <a:off x="133540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0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1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2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3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4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5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6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7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8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29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30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31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32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33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34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35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36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37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38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39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40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41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42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43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244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247650" cy="209550"/>
    <xdr:sp fLocksText="0">
      <xdr:nvSpPr>
        <xdr:cNvPr id="245" name="Text Box 4"/>
        <xdr:cNvSpPr txBox="1">
          <a:spLocks noChangeArrowheads="1"/>
        </xdr:cNvSpPr>
      </xdr:nvSpPr>
      <xdr:spPr>
        <a:xfrm>
          <a:off x="14782800" y="12430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46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247" name="Text Box 4"/>
        <xdr:cNvSpPr txBox="1">
          <a:spLocks noChangeArrowheads="1"/>
        </xdr:cNvSpPr>
      </xdr:nvSpPr>
      <xdr:spPr>
        <a:xfrm>
          <a:off x="133540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48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49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0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1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2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3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4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5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6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57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58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59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60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261" name="Text Box 4"/>
        <xdr:cNvSpPr txBox="1">
          <a:spLocks noChangeArrowheads="1"/>
        </xdr:cNvSpPr>
      </xdr:nvSpPr>
      <xdr:spPr>
        <a:xfrm>
          <a:off x="155352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62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263" name="Text Box 4"/>
        <xdr:cNvSpPr txBox="1">
          <a:spLocks noChangeArrowheads="1"/>
        </xdr:cNvSpPr>
      </xdr:nvSpPr>
      <xdr:spPr>
        <a:xfrm>
          <a:off x="13887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264" name="Text Box 4"/>
        <xdr:cNvSpPr txBox="1">
          <a:spLocks noChangeArrowheads="1"/>
        </xdr:cNvSpPr>
      </xdr:nvSpPr>
      <xdr:spPr>
        <a:xfrm>
          <a:off x="182308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265" name="Text Box 4"/>
        <xdr:cNvSpPr txBox="1">
          <a:spLocks noChangeArrowheads="1"/>
        </xdr:cNvSpPr>
      </xdr:nvSpPr>
      <xdr:spPr>
        <a:xfrm>
          <a:off x="155352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66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104775" cy="209550"/>
    <xdr:sp fLocksText="0">
      <xdr:nvSpPr>
        <xdr:cNvPr id="267" name="Text Box 4"/>
        <xdr:cNvSpPr txBox="1">
          <a:spLocks noChangeArrowheads="1"/>
        </xdr:cNvSpPr>
      </xdr:nvSpPr>
      <xdr:spPr>
        <a:xfrm>
          <a:off x="13887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104775" cy="209550"/>
    <xdr:sp fLocksText="0">
      <xdr:nvSpPr>
        <xdr:cNvPr id="268" name="Text Box 4"/>
        <xdr:cNvSpPr txBox="1">
          <a:spLocks noChangeArrowheads="1"/>
        </xdr:cNvSpPr>
      </xdr:nvSpPr>
      <xdr:spPr>
        <a:xfrm>
          <a:off x="182308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257175</xdr:colOff>
      <xdr:row>41</xdr:row>
      <xdr:rowOff>0</xdr:rowOff>
    </xdr:from>
    <xdr:ext cx="247650" cy="209550"/>
    <xdr:sp fLocksText="0">
      <xdr:nvSpPr>
        <xdr:cNvPr id="269" name="Text Box 4"/>
        <xdr:cNvSpPr txBox="1">
          <a:spLocks noChangeArrowheads="1"/>
        </xdr:cNvSpPr>
      </xdr:nvSpPr>
      <xdr:spPr>
        <a:xfrm>
          <a:off x="13887450" y="12430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257175</xdr:colOff>
      <xdr:row>41</xdr:row>
      <xdr:rowOff>0</xdr:rowOff>
    </xdr:from>
    <xdr:ext cx="104775" cy="209550"/>
    <xdr:sp fLocksText="0">
      <xdr:nvSpPr>
        <xdr:cNvPr id="270" name="Text Box 4"/>
        <xdr:cNvSpPr txBox="1">
          <a:spLocks noChangeArrowheads="1"/>
        </xdr:cNvSpPr>
      </xdr:nvSpPr>
      <xdr:spPr>
        <a:xfrm>
          <a:off x="155352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257175</xdr:colOff>
      <xdr:row>41</xdr:row>
      <xdr:rowOff>0</xdr:rowOff>
    </xdr:from>
    <xdr:ext cx="104775" cy="209550"/>
    <xdr:sp fLocksText="0">
      <xdr:nvSpPr>
        <xdr:cNvPr id="271" name="Text Box 4"/>
        <xdr:cNvSpPr txBox="1">
          <a:spLocks noChangeArrowheads="1"/>
        </xdr:cNvSpPr>
      </xdr:nvSpPr>
      <xdr:spPr>
        <a:xfrm>
          <a:off x="121634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272" name="Text Box 4"/>
        <xdr:cNvSpPr txBox="1">
          <a:spLocks noChangeArrowheads="1"/>
        </xdr:cNvSpPr>
      </xdr:nvSpPr>
      <xdr:spPr>
        <a:xfrm>
          <a:off x="16173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273" name="Text Box 4"/>
        <xdr:cNvSpPr txBox="1">
          <a:spLocks noChangeArrowheads="1"/>
        </xdr:cNvSpPr>
      </xdr:nvSpPr>
      <xdr:spPr>
        <a:xfrm>
          <a:off x="16173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104775" cy="209550"/>
    <xdr:sp fLocksText="0">
      <xdr:nvSpPr>
        <xdr:cNvPr id="274" name="Text Box 4"/>
        <xdr:cNvSpPr txBox="1">
          <a:spLocks noChangeArrowheads="1"/>
        </xdr:cNvSpPr>
      </xdr:nvSpPr>
      <xdr:spPr>
        <a:xfrm>
          <a:off x="161734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75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76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77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104775" cy="209550"/>
    <xdr:sp fLocksText="0">
      <xdr:nvSpPr>
        <xdr:cNvPr id="278" name="Text Box 4"/>
        <xdr:cNvSpPr txBox="1">
          <a:spLocks noChangeArrowheads="1"/>
        </xdr:cNvSpPr>
      </xdr:nvSpPr>
      <xdr:spPr>
        <a:xfrm>
          <a:off x="164306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79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0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1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2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3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4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285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257175</xdr:colOff>
      <xdr:row>41</xdr:row>
      <xdr:rowOff>0</xdr:rowOff>
    </xdr:from>
    <xdr:ext cx="266700" cy="209550"/>
    <xdr:sp fLocksText="0">
      <xdr:nvSpPr>
        <xdr:cNvPr id="286" name="Text Box 4"/>
        <xdr:cNvSpPr txBox="1">
          <a:spLocks noChangeArrowheads="1"/>
        </xdr:cNvSpPr>
      </xdr:nvSpPr>
      <xdr:spPr>
        <a:xfrm>
          <a:off x="16430625" y="12430125"/>
          <a:ext cx="266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287" name="Text Box 4"/>
        <xdr:cNvSpPr txBox="1">
          <a:spLocks noChangeArrowheads="1"/>
        </xdr:cNvSpPr>
      </xdr:nvSpPr>
      <xdr:spPr>
        <a:xfrm>
          <a:off x="13354050" y="124301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8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89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0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1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2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3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4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5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6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0</xdr:colOff>
      <xdr:row>41</xdr:row>
      <xdr:rowOff>0</xdr:rowOff>
    </xdr:from>
    <xdr:ext cx="104775" cy="209550"/>
    <xdr:sp fLocksText="0">
      <xdr:nvSpPr>
        <xdr:cNvPr id="297" name="Text Box 4"/>
        <xdr:cNvSpPr txBox="1">
          <a:spLocks noChangeArrowheads="1"/>
        </xdr:cNvSpPr>
      </xdr:nvSpPr>
      <xdr:spPr>
        <a:xfrm>
          <a:off x="1669732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98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299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257175</xdr:colOff>
      <xdr:row>41</xdr:row>
      <xdr:rowOff>0</xdr:rowOff>
    </xdr:from>
    <xdr:ext cx="104775" cy="209550"/>
    <xdr:sp fLocksText="0">
      <xdr:nvSpPr>
        <xdr:cNvPr id="300" name="Text Box 4"/>
        <xdr:cNvSpPr txBox="1">
          <a:spLocks noChangeArrowheads="1"/>
        </xdr:cNvSpPr>
      </xdr:nvSpPr>
      <xdr:spPr>
        <a:xfrm>
          <a:off x="169545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01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302" name="Text Box 4"/>
        <xdr:cNvSpPr txBox="1">
          <a:spLocks noChangeArrowheads="1"/>
        </xdr:cNvSpPr>
      </xdr:nvSpPr>
      <xdr:spPr>
        <a:xfrm>
          <a:off x="18230850" y="1243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276225" cy="209550"/>
    <xdr:sp fLocksText="0">
      <xdr:nvSpPr>
        <xdr:cNvPr id="303" name="Text Box 4"/>
        <xdr:cNvSpPr txBox="1">
          <a:spLocks noChangeArrowheads="1"/>
        </xdr:cNvSpPr>
      </xdr:nvSpPr>
      <xdr:spPr>
        <a:xfrm>
          <a:off x="13354050" y="12430125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4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5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6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7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8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9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10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11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12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13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14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15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257175</xdr:colOff>
      <xdr:row>41</xdr:row>
      <xdr:rowOff>0</xdr:rowOff>
    </xdr:from>
    <xdr:ext cx="104775" cy="209550"/>
    <xdr:sp fLocksText="0">
      <xdr:nvSpPr>
        <xdr:cNvPr id="316" name="Text Box 4"/>
        <xdr:cNvSpPr txBox="1">
          <a:spLocks noChangeArrowheads="1"/>
        </xdr:cNvSpPr>
      </xdr:nvSpPr>
      <xdr:spPr>
        <a:xfrm>
          <a:off x="18697575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17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318" name="Text Box 4"/>
        <xdr:cNvSpPr txBox="1">
          <a:spLocks noChangeArrowheads="1"/>
        </xdr:cNvSpPr>
      </xdr:nvSpPr>
      <xdr:spPr>
        <a:xfrm>
          <a:off x="18230850" y="1243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19" name="Text Box 4"/>
        <xdr:cNvSpPr txBox="1">
          <a:spLocks noChangeArrowheads="1"/>
        </xdr:cNvSpPr>
      </xdr:nvSpPr>
      <xdr:spPr>
        <a:xfrm>
          <a:off x="133540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0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1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2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3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4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5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6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7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8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9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0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1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2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33" name="Text Box 4"/>
        <xdr:cNvSpPr txBox="1">
          <a:spLocks noChangeArrowheads="1"/>
        </xdr:cNvSpPr>
      </xdr:nvSpPr>
      <xdr:spPr>
        <a:xfrm>
          <a:off x="147828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334" name="Text Box 4"/>
        <xdr:cNvSpPr txBox="1">
          <a:spLocks noChangeArrowheads="1"/>
        </xdr:cNvSpPr>
      </xdr:nvSpPr>
      <xdr:spPr>
        <a:xfrm>
          <a:off x="18230850" y="124301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35" name="Text Box 4"/>
        <xdr:cNvSpPr txBox="1">
          <a:spLocks noChangeArrowheads="1"/>
        </xdr:cNvSpPr>
      </xdr:nvSpPr>
      <xdr:spPr>
        <a:xfrm>
          <a:off x="1335405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6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552450</xdr:colOff>
      <xdr:row>0</xdr:row>
      <xdr:rowOff>114300</xdr:rowOff>
    </xdr:from>
    <xdr:to>
      <xdr:col>20</xdr:col>
      <xdr:colOff>66675</xdr:colOff>
      <xdr:row>2</xdr:row>
      <xdr:rowOff>0</xdr:rowOff>
    </xdr:to>
    <xdr:pic>
      <xdr:nvPicPr>
        <xdr:cNvPr id="337" name="Image 343" descr="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114300"/>
          <a:ext cx="1257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8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9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0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1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2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3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4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5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6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7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8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9" name="Text Box 4"/>
        <xdr:cNvSpPr txBox="1">
          <a:spLocks noChangeArrowheads="1"/>
        </xdr:cNvSpPr>
      </xdr:nvSpPr>
      <xdr:spPr>
        <a:xfrm>
          <a:off x="18440400" y="12430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257175</xdr:colOff>
      <xdr:row>36</xdr:row>
      <xdr:rowOff>0</xdr:rowOff>
    </xdr:from>
    <xdr:ext cx="9525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14601825" y="10896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19</xdr:col>
      <xdr:colOff>152400</xdr:colOff>
      <xdr:row>0</xdr:row>
      <xdr:rowOff>152400</xdr:rowOff>
    </xdr:from>
    <xdr:to>
      <xdr:col>20</xdr:col>
      <xdr:colOff>1200150</xdr:colOff>
      <xdr:row>2</xdr:row>
      <xdr:rowOff>19050</xdr:rowOff>
    </xdr:to>
    <xdr:pic>
      <xdr:nvPicPr>
        <xdr:cNvPr id="2" name="Image 4" descr="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44650" y="152400"/>
          <a:ext cx="1200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147732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18221325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13344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552450</xdr:colOff>
      <xdr:row>0</xdr:row>
      <xdr:rowOff>114300</xdr:rowOff>
    </xdr:from>
    <xdr:to>
      <xdr:col>20</xdr:col>
      <xdr:colOff>66675</xdr:colOff>
      <xdr:row>2</xdr:row>
      <xdr:rowOff>0</xdr:rowOff>
    </xdr:to>
    <xdr:pic>
      <xdr:nvPicPr>
        <xdr:cNvPr id="5" name="Image 5" descr="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11430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3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6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147732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19" name="Text Box 4"/>
        <xdr:cNvSpPr txBox="1">
          <a:spLocks noChangeArrowheads="1"/>
        </xdr:cNvSpPr>
      </xdr:nvSpPr>
      <xdr:spPr>
        <a:xfrm>
          <a:off x="18221325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13344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552450</xdr:colOff>
      <xdr:row>0</xdr:row>
      <xdr:rowOff>114300</xdr:rowOff>
    </xdr:from>
    <xdr:to>
      <xdr:col>20</xdr:col>
      <xdr:colOff>66675</xdr:colOff>
      <xdr:row>2</xdr:row>
      <xdr:rowOff>0</xdr:rowOff>
    </xdr:to>
    <xdr:pic>
      <xdr:nvPicPr>
        <xdr:cNvPr id="22" name="Image 22" descr="Logo 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0" y="11430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3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4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5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6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7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8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9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1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147732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18221325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13344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552450</xdr:colOff>
      <xdr:row>0</xdr:row>
      <xdr:rowOff>114300</xdr:rowOff>
    </xdr:from>
    <xdr:to>
      <xdr:col>20</xdr:col>
      <xdr:colOff>66675</xdr:colOff>
      <xdr:row>2</xdr:row>
      <xdr:rowOff>0</xdr:rowOff>
    </xdr:to>
    <xdr:pic>
      <xdr:nvPicPr>
        <xdr:cNvPr id="5" name="Image 5" descr="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11430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3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6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147732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19" name="Text Box 4"/>
        <xdr:cNvSpPr txBox="1">
          <a:spLocks noChangeArrowheads="1"/>
        </xdr:cNvSpPr>
      </xdr:nvSpPr>
      <xdr:spPr>
        <a:xfrm>
          <a:off x="18221325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13344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552450</xdr:colOff>
      <xdr:row>0</xdr:row>
      <xdr:rowOff>114300</xdr:rowOff>
    </xdr:from>
    <xdr:to>
      <xdr:col>20</xdr:col>
      <xdr:colOff>66675</xdr:colOff>
      <xdr:row>2</xdr:row>
      <xdr:rowOff>0</xdr:rowOff>
    </xdr:to>
    <xdr:pic>
      <xdr:nvPicPr>
        <xdr:cNvPr id="22" name="Image 22" descr="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11430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3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4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5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6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7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8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9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1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35" name="Text Box 4"/>
        <xdr:cNvSpPr txBox="1">
          <a:spLocks noChangeArrowheads="1"/>
        </xdr:cNvSpPr>
      </xdr:nvSpPr>
      <xdr:spPr>
        <a:xfrm>
          <a:off x="147732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36" name="Text Box 4"/>
        <xdr:cNvSpPr txBox="1">
          <a:spLocks noChangeArrowheads="1"/>
        </xdr:cNvSpPr>
      </xdr:nvSpPr>
      <xdr:spPr>
        <a:xfrm>
          <a:off x="18221325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7" name="Text Box 4"/>
        <xdr:cNvSpPr txBox="1">
          <a:spLocks noChangeArrowheads="1"/>
        </xdr:cNvSpPr>
      </xdr:nvSpPr>
      <xdr:spPr>
        <a:xfrm>
          <a:off x="13344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8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552450</xdr:colOff>
      <xdr:row>0</xdr:row>
      <xdr:rowOff>114300</xdr:rowOff>
    </xdr:from>
    <xdr:to>
      <xdr:col>20</xdr:col>
      <xdr:colOff>66675</xdr:colOff>
      <xdr:row>2</xdr:row>
      <xdr:rowOff>0</xdr:rowOff>
    </xdr:to>
    <xdr:pic>
      <xdr:nvPicPr>
        <xdr:cNvPr id="39" name="Image 39" descr="Logo 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0" y="11430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0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1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2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3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4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5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6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7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8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9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0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51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147732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18221325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3" name="Text Box 4"/>
        <xdr:cNvSpPr txBox="1">
          <a:spLocks noChangeArrowheads="1"/>
        </xdr:cNvSpPr>
      </xdr:nvSpPr>
      <xdr:spPr>
        <a:xfrm>
          <a:off x="13344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552450</xdr:colOff>
      <xdr:row>0</xdr:row>
      <xdr:rowOff>114300</xdr:rowOff>
    </xdr:from>
    <xdr:to>
      <xdr:col>20</xdr:col>
      <xdr:colOff>66675</xdr:colOff>
      <xdr:row>2</xdr:row>
      <xdr:rowOff>0</xdr:rowOff>
    </xdr:to>
    <xdr:pic>
      <xdr:nvPicPr>
        <xdr:cNvPr id="5" name="Image 5" descr="Logo quad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0" y="11430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6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7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9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0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1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3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5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6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257175</xdr:colOff>
      <xdr:row>41</xdr:row>
      <xdr:rowOff>0</xdr:rowOff>
    </xdr:from>
    <xdr:ext cx="104775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147732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257175</xdr:colOff>
      <xdr:row>41</xdr:row>
      <xdr:rowOff>0</xdr:rowOff>
    </xdr:from>
    <xdr:ext cx="95250" cy="209550"/>
    <xdr:sp fLocksText="0">
      <xdr:nvSpPr>
        <xdr:cNvPr id="19" name="Text Box 4"/>
        <xdr:cNvSpPr txBox="1">
          <a:spLocks noChangeArrowheads="1"/>
        </xdr:cNvSpPr>
      </xdr:nvSpPr>
      <xdr:spPr>
        <a:xfrm>
          <a:off x="18221325" y="121539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257175</xdr:colOff>
      <xdr:row>41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1334452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1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18</xdr:col>
      <xdr:colOff>552450</xdr:colOff>
      <xdr:row>0</xdr:row>
      <xdr:rowOff>114300</xdr:rowOff>
    </xdr:from>
    <xdr:to>
      <xdr:col>20</xdr:col>
      <xdr:colOff>66675</xdr:colOff>
      <xdr:row>2</xdr:row>
      <xdr:rowOff>0</xdr:rowOff>
    </xdr:to>
    <xdr:pic>
      <xdr:nvPicPr>
        <xdr:cNvPr id="22" name="Image 22" descr="Logo 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0" y="114300"/>
          <a:ext cx="1257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3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4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5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6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7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8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29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0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1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2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3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0</xdr:colOff>
      <xdr:row>41</xdr:row>
      <xdr:rowOff>0</xdr:rowOff>
    </xdr:from>
    <xdr:ext cx="104775" cy="209550"/>
    <xdr:sp fLocksText="0">
      <xdr:nvSpPr>
        <xdr:cNvPr id="34" name="Text Box 4"/>
        <xdr:cNvSpPr txBox="1">
          <a:spLocks noChangeArrowheads="1"/>
        </xdr:cNvSpPr>
      </xdr:nvSpPr>
      <xdr:spPr>
        <a:xfrm>
          <a:off x="18430875" y="121539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9"/>
  <sheetViews>
    <sheetView zoomScale="70" zoomScaleNormal="70" zoomScalePageLayoutView="0" workbookViewId="0" topLeftCell="A1">
      <selection activeCell="G7" sqref="G7"/>
    </sheetView>
  </sheetViews>
  <sheetFormatPr defaultColWidth="11.57421875" defaultRowHeight="15"/>
  <cols>
    <col min="1" max="1" width="5.7109375" style="0" bestFit="1" customWidth="1"/>
    <col min="2" max="2" width="5.7109375" style="0" customWidth="1"/>
    <col min="3" max="3" width="11.57421875" style="0" customWidth="1"/>
    <col min="4" max="4" width="12.140625" style="0" bestFit="1" customWidth="1"/>
    <col min="5" max="5" width="13.8515625" style="0" customWidth="1"/>
    <col min="6" max="6" width="11.57421875" style="0" customWidth="1"/>
    <col min="7" max="7" width="29.7109375" style="0" customWidth="1"/>
    <col min="8" max="8" width="14.8515625" style="0" customWidth="1"/>
    <col min="10" max="10" width="9.140625" style="0" bestFit="1" customWidth="1"/>
    <col min="11" max="11" width="36.140625" style="49" bestFit="1" customWidth="1"/>
    <col min="12" max="12" width="16.57421875" style="0" customWidth="1"/>
    <col min="13" max="13" width="17.8515625" style="0" bestFit="1" customWidth="1"/>
    <col min="14" max="14" width="8.00390625" style="0" customWidth="1"/>
    <col min="15" max="15" width="13.421875" style="0" bestFit="1" customWidth="1"/>
    <col min="16" max="16" width="11.28125" style="0" bestFit="1" customWidth="1"/>
    <col min="17" max="17" width="13.421875" style="0" customWidth="1"/>
    <col min="18" max="18" width="7.8515625" style="0" customWidth="1"/>
    <col min="19" max="19" width="19.140625" style="0" customWidth="1"/>
    <col min="20" max="20" width="7.00390625" style="0" customWidth="1"/>
    <col min="21" max="21" width="12.140625" style="87" customWidth="1"/>
    <col min="22" max="22" width="11.57421875" style="91" customWidth="1"/>
  </cols>
  <sheetData>
    <row r="1" spans="1:29" s="44" customFormat="1" ht="36" customHeight="1">
      <c r="A1" s="74" t="s">
        <v>32</v>
      </c>
      <c r="B1" s="75"/>
      <c r="C1" s="76"/>
      <c r="D1" s="77"/>
      <c r="E1" s="78"/>
      <c r="F1" s="78"/>
      <c r="G1" s="78"/>
      <c r="H1" s="78"/>
      <c r="I1" s="78"/>
      <c r="J1" s="78"/>
      <c r="K1" s="78"/>
      <c r="L1" s="78"/>
      <c r="M1" s="79"/>
      <c r="N1" s="78"/>
      <c r="O1" s="47"/>
      <c r="P1" s="47"/>
      <c r="Q1" s="47"/>
      <c r="R1" s="47"/>
      <c r="S1" s="47"/>
      <c r="T1" s="47"/>
      <c r="U1" s="85"/>
      <c r="V1" s="89"/>
      <c r="W1" s="48"/>
      <c r="X1" s="201"/>
      <c r="Y1" s="201"/>
      <c r="Z1" s="201"/>
      <c r="AA1" s="201"/>
      <c r="AB1" s="45"/>
      <c r="AC1" s="45"/>
    </row>
    <row r="2" spans="1:29" s="44" customFormat="1" ht="45" customHeight="1">
      <c r="A2" s="204" t="s">
        <v>43</v>
      </c>
      <c r="B2" s="205"/>
      <c r="C2" s="205"/>
      <c r="D2" s="205"/>
      <c r="E2" s="205"/>
      <c r="F2" s="128"/>
      <c r="G2" s="83"/>
      <c r="H2" s="83"/>
      <c r="I2" s="83"/>
      <c r="J2" s="83"/>
      <c r="K2" s="83"/>
      <c r="L2" s="83"/>
      <c r="M2" s="84"/>
      <c r="N2" s="83"/>
      <c r="O2" s="73"/>
      <c r="P2" s="73"/>
      <c r="Q2" s="142"/>
      <c r="R2" s="142"/>
      <c r="S2" s="73"/>
      <c r="T2" s="73"/>
      <c r="U2" s="202"/>
      <c r="V2" s="202"/>
      <c r="W2" s="202"/>
      <c r="X2" s="203"/>
      <c r="Y2" s="203"/>
      <c r="Z2" s="203"/>
      <c r="AA2" s="203"/>
      <c r="AB2" s="45"/>
      <c r="AC2" s="45"/>
    </row>
    <row r="3" spans="21:35" ht="15">
      <c r="U3" s="86"/>
      <c r="V3" s="90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</row>
    <row r="4" spans="13:22" ht="16.5" thickBot="1">
      <c r="M4" s="1" t="s">
        <v>9</v>
      </c>
      <c r="O4" s="1" t="s">
        <v>9</v>
      </c>
      <c r="Q4" s="1" t="s">
        <v>9</v>
      </c>
      <c r="S4" s="1" t="s">
        <v>9</v>
      </c>
      <c r="V4" s="170" t="s">
        <v>21</v>
      </c>
    </row>
    <row r="5" spans="1:21" ht="56.25" customHeight="1">
      <c r="A5" s="193" t="s">
        <v>0</v>
      </c>
      <c r="B5" s="195" t="s">
        <v>1</v>
      </c>
      <c r="C5" s="197" t="s">
        <v>23</v>
      </c>
      <c r="D5" s="199" t="s">
        <v>22</v>
      </c>
      <c r="E5" s="208" t="s">
        <v>35</v>
      </c>
      <c r="F5" s="187" t="s">
        <v>34</v>
      </c>
      <c r="G5" s="206" t="s">
        <v>2</v>
      </c>
      <c r="H5" s="183" t="s">
        <v>3</v>
      </c>
      <c r="I5" s="185" t="s">
        <v>4</v>
      </c>
      <c r="J5" s="189" t="s">
        <v>5</v>
      </c>
      <c r="K5" s="191" t="s">
        <v>44</v>
      </c>
      <c r="L5" s="210" t="s">
        <v>45</v>
      </c>
      <c r="M5" s="169" t="s">
        <v>38</v>
      </c>
      <c r="N5" s="206" t="s">
        <v>8</v>
      </c>
      <c r="O5" s="160" t="s">
        <v>39</v>
      </c>
      <c r="P5" s="206" t="s">
        <v>8</v>
      </c>
      <c r="Q5" s="161" t="s">
        <v>40</v>
      </c>
      <c r="R5" s="206" t="s">
        <v>8</v>
      </c>
      <c r="S5" s="162" t="s">
        <v>41</v>
      </c>
      <c r="T5" s="206" t="s">
        <v>8</v>
      </c>
      <c r="U5" s="181" t="s">
        <v>42</v>
      </c>
    </row>
    <row r="6" spans="1:21" ht="16.5" thickBot="1">
      <c r="A6" s="194"/>
      <c r="B6" s="196"/>
      <c r="C6" s="198"/>
      <c r="D6" s="200"/>
      <c r="E6" s="209"/>
      <c r="F6" s="188"/>
      <c r="G6" s="212"/>
      <c r="H6" s="184"/>
      <c r="I6" s="186"/>
      <c r="J6" s="190"/>
      <c r="K6" s="192"/>
      <c r="L6" s="211"/>
      <c r="M6" s="1" t="s">
        <v>27</v>
      </c>
      <c r="N6" s="207"/>
      <c r="O6" s="1" t="s">
        <v>19</v>
      </c>
      <c r="P6" s="207"/>
      <c r="Q6" s="1" t="s">
        <v>20</v>
      </c>
      <c r="R6" s="207"/>
      <c r="S6" s="1" t="s">
        <v>24</v>
      </c>
      <c r="T6" s="207"/>
      <c r="U6" s="182"/>
    </row>
    <row r="7" spans="1:22" ht="23.25">
      <c r="A7" s="98" t="s">
        <v>10</v>
      </c>
      <c r="B7" s="100"/>
      <c r="C7" s="99">
        <f>IF(N7="","",SUM(N7,P7,R7,T7))</f>
        <v>4</v>
      </c>
      <c r="D7" s="4">
        <f aca="true" t="shared" si="0" ref="D7:D41">IF(C7="","",RANK(C7,$C$7:$C$41,1))</f>
        <v>1</v>
      </c>
      <c r="E7" s="5"/>
      <c r="F7" s="129">
        <v>1</v>
      </c>
      <c r="G7" s="7" t="s">
        <v>62</v>
      </c>
      <c r="H7" s="8" t="s">
        <v>63</v>
      </c>
      <c r="I7" s="34">
        <v>2000</v>
      </c>
      <c r="J7" s="9">
        <v>84</v>
      </c>
      <c r="K7" s="10" t="s">
        <v>64</v>
      </c>
      <c r="L7" s="6" t="s">
        <v>11</v>
      </c>
      <c r="M7" s="51">
        <v>100</v>
      </c>
      <c r="N7" s="145">
        <f aca="true" t="shared" si="1" ref="N7:N41">IF(M7="","",RANK(M7,$M$7:$M$41,0))</f>
        <v>1</v>
      </c>
      <c r="O7" s="53">
        <v>20</v>
      </c>
      <c r="P7" s="145">
        <f aca="true" t="shared" si="2" ref="P7:P41">IF(O7="","",RANK(O7,$O$7:$O$41,0))</f>
        <v>1</v>
      </c>
      <c r="Q7" s="147">
        <v>160</v>
      </c>
      <c r="R7" s="145">
        <f>IF(Q7="","",RANK(Q7,$Q$7:$Q$41,1))</f>
        <v>1</v>
      </c>
      <c r="S7" s="55">
        <v>40</v>
      </c>
      <c r="T7" s="145">
        <f>IF(S7="","",RANK(S7,$S$7:$S$41,0))</f>
        <v>1</v>
      </c>
      <c r="U7" s="88">
        <f>SUM(J7*0.65)</f>
        <v>54.6</v>
      </c>
      <c r="V7"/>
    </row>
    <row r="8" spans="1:22" ht="23.25">
      <c r="A8" s="98" t="s">
        <v>10</v>
      </c>
      <c r="B8" s="100"/>
      <c r="C8" s="99">
        <f aca="true" t="shared" si="3" ref="C8:C41">IF(N8="","",SUM(N8,P8,R8,T8))</f>
      </c>
      <c r="D8" s="4">
        <f t="shared" si="0"/>
      </c>
      <c r="E8" s="5"/>
      <c r="F8" s="129"/>
      <c r="G8" s="7"/>
      <c r="H8" s="8"/>
      <c r="I8" s="34"/>
      <c r="J8" s="9"/>
      <c r="K8" s="10"/>
      <c r="L8" s="6" t="s">
        <v>11</v>
      </c>
      <c r="M8" s="51"/>
      <c r="N8" s="145">
        <f t="shared" si="1"/>
      </c>
      <c r="O8" s="53"/>
      <c r="P8" s="145">
        <f t="shared" si="2"/>
      </c>
      <c r="Q8" s="147"/>
      <c r="R8" s="145">
        <f aca="true" t="shared" si="4" ref="R8:R41">IF(Q8="","",RANK(Q8,$Q$7:$Q$41,1))</f>
      </c>
      <c r="S8" s="55"/>
      <c r="T8" s="145">
        <f aca="true" t="shared" si="5" ref="T8:T41">IF(S8="","",RANK(S8,$S$7:$S$41,0))</f>
      </c>
      <c r="U8" s="88">
        <f aca="true" t="shared" si="6" ref="U8:U41">SUM(J8*0.65)</f>
        <v>0</v>
      </c>
      <c r="V8"/>
    </row>
    <row r="9" spans="1:22" ht="23.25">
      <c r="A9" s="98" t="s">
        <v>10</v>
      </c>
      <c r="B9" s="100"/>
      <c r="C9" s="99">
        <f t="shared" si="3"/>
      </c>
      <c r="D9" s="4">
        <f t="shared" si="0"/>
      </c>
      <c r="E9" s="5"/>
      <c r="F9" s="129"/>
      <c r="G9" s="41"/>
      <c r="H9" s="42"/>
      <c r="I9" s="39"/>
      <c r="J9" s="43"/>
      <c r="K9" s="50"/>
      <c r="L9" s="6" t="s">
        <v>11</v>
      </c>
      <c r="M9" s="51"/>
      <c r="N9" s="145">
        <f t="shared" si="1"/>
      </c>
      <c r="O9" s="53"/>
      <c r="P9" s="145">
        <f t="shared" si="2"/>
      </c>
      <c r="Q9" s="147"/>
      <c r="R9" s="145">
        <f t="shared" si="4"/>
      </c>
      <c r="S9" s="55"/>
      <c r="T9" s="145">
        <f t="shared" si="5"/>
      </c>
      <c r="U9" s="88">
        <f t="shared" si="6"/>
        <v>0</v>
      </c>
      <c r="V9"/>
    </row>
    <row r="10" spans="1:22" ht="23.25">
      <c r="A10" s="98" t="s">
        <v>10</v>
      </c>
      <c r="B10" s="100"/>
      <c r="C10" s="99">
        <f t="shared" si="3"/>
      </c>
      <c r="D10" s="4">
        <f t="shared" si="0"/>
      </c>
      <c r="E10" s="5"/>
      <c r="F10" s="129"/>
      <c r="G10" s="7"/>
      <c r="H10" s="8"/>
      <c r="I10" s="34"/>
      <c r="J10" s="9"/>
      <c r="K10" s="10"/>
      <c r="L10" s="6" t="s">
        <v>11</v>
      </c>
      <c r="M10" s="51"/>
      <c r="N10" s="145">
        <f t="shared" si="1"/>
      </c>
      <c r="O10" s="53"/>
      <c r="P10" s="145">
        <f t="shared" si="2"/>
      </c>
      <c r="Q10" s="147"/>
      <c r="R10" s="145">
        <f t="shared" si="4"/>
      </c>
      <c r="S10" s="55"/>
      <c r="T10" s="145">
        <f t="shared" si="5"/>
      </c>
      <c r="U10" s="88">
        <f t="shared" si="6"/>
        <v>0</v>
      </c>
      <c r="V10"/>
    </row>
    <row r="11" spans="1:22" ht="23.25">
      <c r="A11" s="98" t="s">
        <v>10</v>
      </c>
      <c r="B11" s="100"/>
      <c r="C11" s="99">
        <f t="shared" si="3"/>
      </c>
      <c r="D11" s="4">
        <f t="shared" si="0"/>
      </c>
      <c r="E11" s="5"/>
      <c r="F11" s="129"/>
      <c r="G11" s="7"/>
      <c r="H11" s="8"/>
      <c r="I11" s="34"/>
      <c r="J11" s="9"/>
      <c r="K11" s="10"/>
      <c r="L11" s="6" t="s">
        <v>11</v>
      </c>
      <c r="M11" s="51"/>
      <c r="N11" s="145">
        <f t="shared" si="1"/>
      </c>
      <c r="O11" s="53"/>
      <c r="P11" s="145">
        <f t="shared" si="2"/>
      </c>
      <c r="Q11" s="147"/>
      <c r="R11" s="145">
        <f t="shared" si="4"/>
      </c>
      <c r="S11" s="55"/>
      <c r="T11" s="145">
        <f t="shared" si="5"/>
      </c>
      <c r="U11" s="88">
        <f t="shared" si="6"/>
        <v>0</v>
      </c>
      <c r="V11"/>
    </row>
    <row r="12" spans="1:22" ht="23.25">
      <c r="A12" s="98" t="s">
        <v>10</v>
      </c>
      <c r="B12" s="100"/>
      <c r="C12" s="99">
        <f t="shared" si="3"/>
      </c>
      <c r="D12" s="4">
        <f t="shared" si="0"/>
      </c>
      <c r="E12" s="5"/>
      <c r="F12" s="129"/>
      <c r="G12" s="7"/>
      <c r="H12" s="8"/>
      <c r="I12" s="34"/>
      <c r="J12" s="9"/>
      <c r="K12" s="10"/>
      <c r="L12" s="6" t="s">
        <v>11</v>
      </c>
      <c r="M12" s="51"/>
      <c r="N12" s="145">
        <f t="shared" si="1"/>
      </c>
      <c r="O12" s="53"/>
      <c r="P12" s="145">
        <f t="shared" si="2"/>
      </c>
      <c r="Q12" s="147"/>
      <c r="R12" s="145">
        <f t="shared" si="4"/>
      </c>
      <c r="S12" s="55"/>
      <c r="T12" s="145">
        <f t="shared" si="5"/>
      </c>
      <c r="U12" s="88">
        <f t="shared" si="6"/>
        <v>0</v>
      </c>
      <c r="V12"/>
    </row>
    <row r="13" spans="1:22" ht="23.25">
      <c r="A13" s="98" t="s">
        <v>10</v>
      </c>
      <c r="B13" s="100"/>
      <c r="C13" s="99">
        <f t="shared" si="3"/>
      </c>
      <c r="D13" s="4">
        <f t="shared" si="0"/>
      </c>
      <c r="E13" s="5"/>
      <c r="F13" s="129"/>
      <c r="G13" s="7"/>
      <c r="H13" s="8"/>
      <c r="I13" s="34"/>
      <c r="J13" s="9"/>
      <c r="K13" s="10"/>
      <c r="L13" s="6" t="s">
        <v>11</v>
      </c>
      <c r="M13" s="51"/>
      <c r="N13" s="145">
        <f t="shared" si="1"/>
      </c>
      <c r="O13" s="53"/>
      <c r="P13" s="145">
        <f t="shared" si="2"/>
      </c>
      <c r="Q13" s="147"/>
      <c r="R13" s="145">
        <f t="shared" si="4"/>
      </c>
      <c r="S13" s="55"/>
      <c r="T13" s="145">
        <f t="shared" si="5"/>
      </c>
      <c r="U13" s="88">
        <f t="shared" si="6"/>
        <v>0</v>
      </c>
      <c r="V13"/>
    </row>
    <row r="14" spans="1:22" ht="23.25">
      <c r="A14" s="98" t="s">
        <v>10</v>
      </c>
      <c r="B14" s="100"/>
      <c r="C14" s="99">
        <f t="shared" si="3"/>
      </c>
      <c r="D14" s="4">
        <f t="shared" si="0"/>
      </c>
      <c r="E14" s="5"/>
      <c r="F14" s="129"/>
      <c r="G14" s="41"/>
      <c r="H14" s="42"/>
      <c r="I14" s="39"/>
      <c r="J14" s="43"/>
      <c r="K14" s="50"/>
      <c r="L14" s="6" t="s">
        <v>11</v>
      </c>
      <c r="M14" s="51"/>
      <c r="N14" s="145">
        <f t="shared" si="1"/>
      </c>
      <c r="O14" s="53"/>
      <c r="P14" s="145">
        <f t="shared" si="2"/>
      </c>
      <c r="Q14" s="147"/>
      <c r="R14" s="145">
        <f t="shared" si="4"/>
      </c>
      <c r="S14" s="55"/>
      <c r="T14" s="145">
        <f t="shared" si="5"/>
      </c>
      <c r="U14" s="88">
        <f t="shared" si="6"/>
        <v>0</v>
      </c>
      <c r="V14"/>
    </row>
    <row r="15" spans="1:22" ht="23.25">
      <c r="A15" s="98" t="s">
        <v>10</v>
      </c>
      <c r="B15" s="100"/>
      <c r="C15" s="99">
        <f t="shared" si="3"/>
      </c>
      <c r="D15" s="4">
        <f t="shared" si="0"/>
      </c>
      <c r="E15" s="5"/>
      <c r="F15" s="129"/>
      <c r="G15" s="7"/>
      <c r="H15" s="8"/>
      <c r="I15" s="34"/>
      <c r="J15" s="9"/>
      <c r="K15" s="10"/>
      <c r="L15" s="6" t="s">
        <v>11</v>
      </c>
      <c r="M15" s="51"/>
      <c r="N15" s="145">
        <f t="shared" si="1"/>
      </c>
      <c r="O15" s="53"/>
      <c r="P15" s="145">
        <f t="shared" si="2"/>
      </c>
      <c r="Q15" s="147"/>
      <c r="R15" s="145">
        <f t="shared" si="4"/>
      </c>
      <c r="S15" s="55"/>
      <c r="T15" s="145">
        <f t="shared" si="5"/>
      </c>
      <c r="U15" s="88">
        <f t="shared" si="6"/>
        <v>0</v>
      </c>
      <c r="V15"/>
    </row>
    <row r="16" spans="1:22" ht="23.25">
      <c r="A16" s="98" t="s">
        <v>10</v>
      </c>
      <c r="B16" s="100"/>
      <c r="C16" s="99">
        <f t="shared" si="3"/>
      </c>
      <c r="D16" s="4">
        <f t="shared" si="0"/>
      </c>
      <c r="E16" s="5"/>
      <c r="F16" s="129"/>
      <c r="G16" s="7"/>
      <c r="H16" s="8"/>
      <c r="I16" s="34"/>
      <c r="J16" s="9"/>
      <c r="K16" s="10"/>
      <c r="L16" s="6" t="s">
        <v>11</v>
      </c>
      <c r="M16" s="51"/>
      <c r="N16" s="145">
        <f t="shared" si="1"/>
      </c>
      <c r="O16" s="53"/>
      <c r="P16" s="145">
        <f t="shared" si="2"/>
      </c>
      <c r="Q16" s="147"/>
      <c r="R16" s="145">
        <f t="shared" si="4"/>
      </c>
      <c r="S16" s="55"/>
      <c r="T16" s="145">
        <f t="shared" si="5"/>
      </c>
      <c r="U16" s="88">
        <f t="shared" si="6"/>
        <v>0</v>
      </c>
      <c r="V16"/>
    </row>
    <row r="17" spans="1:22" ht="23.25">
      <c r="A17" s="2" t="s">
        <v>10</v>
      </c>
      <c r="B17" s="100"/>
      <c r="C17" s="99">
        <f t="shared" si="3"/>
      </c>
      <c r="D17" s="4">
        <f t="shared" si="0"/>
      </c>
      <c r="E17" s="5"/>
      <c r="F17" s="129"/>
      <c r="G17" s="7"/>
      <c r="H17" s="8"/>
      <c r="I17" s="34"/>
      <c r="J17" s="9"/>
      <c r="K17" s="10"/>
      <c r="L17" s="6" t="s">
        <v>11</v>
      </c>
      <c r="M17" s="51"/>
      <c r="N17" s="145">
        <f t="shared" si="1"/>
      </c>
      <c r="O17" s="53"/>
      <c r="P17" s="145">
        <f t="shared" si="2"/>
      </c>
      <c r="Q17" s="147"/>
      <c r="R17" s="145">
        <f t="shared" si="4"/>
      </c>
      <c r="S17" s="55"/>
      <c r="T17" s="145">
        <f t="shared" si="5"/>
      </c>
      <c r="U17" s="88">
        <f t="shared" si="6"/>
        <v>0</v>
      </c>
      <c r="V17"/>
    </row>
    <row r="18" spans="1:22" ht="23.25">
      <c r="A18" s="2" t="s">
        <v>10</v>
      </c>
      <c r="B18" s="100"/>
      <c r="C18" s="99">
        <f t="shared" si="3"/>
      </c>
      <c r="D18" s="4">
        <f t="shared" si="0"/>
      </c>
      <c r="E18" s="5"/>
      <c r="F18" s="129"/>
      <c r="G18" s="7"/>
      <c r="H18" s="8"/>
      <c r="I18" s="34"/>
      <c r="J18" s="9"/>
      <c r="K18" s="10"/>
      <c r="L18" s="6" t="s">
        <v>11</v>
      </c>
      <c r="M18" s="51"/>
      <c r="N18" s="145">
        <f t="shared" si="1"/>
      </c>
      <c r="O18" s="53"/>
      <c r="P18" s="145">
        <f t="shared" si="2"/>
      </c>
      <c r="Q18" s="147"/>
      <c r="R18" s="145">
        <f t="shared" si="4"/>
      </c>
      <c r="S18" s="55"/>
      <c r="T18" s="145">
        <f t="shared" si="5"/>
      </c>
      <c r="U18" s="88">
        <f t="shared" si="6"/>
        <v>0</v>
      </c>
      <c r="V18"/>
    </row>
    <row r="19" spans="1:22" ht="23.25">
      <c r="A19" s="2" t="s">
        <v>10</v>
      </c>
      <c r="B19" s="100"/>
      <c r="C19" s="99">
        <f t="shared" si="3"/>
      </c>
      <c r="D19" s="4">
        <f t="shared" si="0"/>
      </c>
      <c r="E19" s="5"/>
      <c r="F19" s="129"/>
      <c r="G19" s="7"/>
      <c r="H19" s="8"/>
      <c r="I19" s="39"/>
      <c r="J19" s="43"/>
      <c r="K19" s="11"/>
      <c r="L19" s="6" t="s">
        <v>11</v>
      </c>
      <c r="M19" s="51"/>
      <c r="N19" s="145">
        <f t="shared" si="1"/>
      </c>
      <c r="O19" s="53"/>
      <c r="P19" s="145">
        <f t="shared" si="2"/>
      </c>
      <c r="Q19" s="147"/>
      <c r="R19" s="145">
        <f t="shared" si="4"/>
      </c>
      <c r="S19" s="55"/>
      <c r="T19" s="145">
        <f t="shared" si="5"/>
      </c>
      <c r="U19" s="88">
        <f t="shared" si="6"/>
        <v>0</v>
      </c>
      <c r="V19"/>
    </row>
    <row r="20" spans="1:22" ht="23.25">
      <c r="A20" s="2" t="s">
        <v>10</v>
      </c>
      <c r="B20" s="100"/>
      <c r="C20" s="99">
        <f t="shared" si="3"/>
      </c>
      <c r="D20" s="4">
        <f t="shared" si="0"/>
      </c>
      <c r="E20" s="5"/>
      <c r="F20" s="129"/>
      <c r="G20" s="7"/>
      <c r="H20" s="8"/>
      <c r="I20" s="34"/>
      <c r="J20" s="9"/>
      <c r="K20" s="10"/>
      <c r="L20" s="6" t="s">
        <v>11</v>
      </c>
      <c r="M20" s="51"/>
      <c r="N20" s="145">
        <f t="shared" si="1"/>
      </c>
      <c r="O20" s="53"/>
      <c r="P20" s="145">
        <f t="shared" si="2"/>
      </c>
      <c r="Q20" s="147"/>
      <c r="R20" s="145">
        <f t="shared" si="4"/>
      </c>
      <c r="S20" s="55"/>
      <c r="T20" s="145">
        <f t="shared" si="5"/>
      </c>
      <c r="U20" s="88">
        <f t="shared" si="6"/>
        <v>0</v>
      </c>
      <c r="V20"/>
    </row>
    <row r="21" spans="1:22" ht="23.25">
      <c r="A21" s="2" t="s">
        <v>10</v>
      </c>
      <c r="B21" s="100"/>
      <c r="C21" s="99">
        <f t="shared" si="3"/>
      </c>
      <c r="D21" s="4">
        <f t="shared" si="0"/>
      </c>
      <c r="E21" s="5"/>
      <c r="F21" s="129"/>
      <c r="G21" s="7"/>
      <c r="H21" s="8"/>
      <c r="I21" s="34"/>
      <c r="J21" s="9"/>
      <c r="K21" s="10"/>
      <c r="L21" s="6" t="s">
        <v>11</v>
      </c>
      <c r="M21" s="51"/>
      <c r="N21" s="145">
        <f t="shared" si="1"/>
      </c>
      <c r="O21" s="53"/>
      <c r="P21" s="145">
        <f t="shared" si="2"/>
      </c>
      <c r="Q21" s="147"/>
      <c r="R21" s="145">
        <f t="shared" si="4"/>
      </c>
      <c r="S21" s="55"/>
      <c r="T21" s="145">
        <f t="shared" si="5"/>
      </c>
      <c r="U21" s="88">
        <f t="shared" si="6"/>
        <v>0</v>
      </c>
      <c r="V21"/>
    </row>
    <row r="22" spans="1:22" ht="23.25">
      <c r="A22" s="98" t="s">
        <v>10</v>
      </c>
      <c r="B22" s="100"/>
      <c r="C22" s="99">
        <f t="shared" si="3"/>
      </c>
      <c r="D22" s="4">
        <f t="shared" si="0"/>
      </c>
      <c r="E22" s="5"/>
      <c r="F22" s="129"/>
      <c r="G22" s="41"/>
      <c r="H22" s="42"/>
      <c r="I22" s="34"/>
      <c r="J22" s="9"/>
      <c r="K22" s="50"/>
      <c r="L22" s="6" t="s">
        <v>11</v>
      </c>
      <c r="M22" s="51"/>
      <c r="N22" s="145">
        <f t="shared" si="1"/>
      </c>
      <c r="O22" s="53"/>
      <c r="P22" s="145">
        <f t="shared" si="2"/>
      </c>
      <c r="Q22" s="147"/>
      <c r="R22" s="145">
        <f t="shared" si="4"/>
      </c>
      <c r="S22" s="55"/>
      <c r="T22" s="145">
        <f t="shared" si="5"/>
      </c>
      <c r="U22" s="88">
        <f t="shared" si="6"/>
        <v>0</v>
      </c>
      <c r="V22"/>
    </row>
    <row r="23" spans="1:22" ht="23.25">
      <c r="A23" s="98" t="s">
        <v>10</v>
      </c>
      <c r="B23" s="100"/>
      <c r="C23" s="99">
        <f t="shared" si="3"/>
      </c>
      <c r="D23" s="4">
        <f t="shared" si="0"/>
      </c>
      <c r="E23" s="5"/>
      <c r="F23" s="129"/>
      <c r="G23" s="7"/>
      <c r="H23" s="8"/>
      <c r="I23" s="34"/>
      <c r="J23" s="9"/>
      <c r="K23" s="10"/>
      <c r="L23" s="6" t="s">
        <v>11</v>
      </c>
      <c r="M23" s="51"/>
      <c r="N23" s="145">
        <f t="shared" si="1"/>
      </c>
      <c r="O23" s="53"/>
      <c r="P23" s="145">
        <f t="shared" si="2"/>
      </c>
      <c r="Q23" s="147"/>
      <c r="R23" s="145">
        <f t="shared" si="4"/>
      </c>
      <c r="S23" s="55"/>
      <c r="T23" s="145">
        <f t="shared" si="5"/>
      </c>
      <c r="U23" s="88">
        <f t="shared" si="6"/>
        <v>0</v>
      </c>
      <c r="V23"/>
    </row>
    <row r="24" spans="1:22" ht="23.25">
      <c r="A24" s="98" t="s">
        <v>10</v>
      </c>
      <c r="B24" s="100"/>
      <c r="C24" s="99">
        <f t="shared" si="3"/>
      </c>
      <c r="D24" s="4">
        <f t="shared" si="0"/>
      </c>
      <c r="E24" s="5"/>
      <c r="F24" s="129"/>
      <c r="G24" s="7"/>
      <c r="H24" s="8"/>
      <c r="I24" s="39"/>
      <c r="J24" s="43"/>
      <c r="K24" s="10"/>
      <c r="L24" s="6" t="s">
        <v>11</v>
      </c>
      <c r="M24" s="51"/>
      <c r="N24" s="145">
        <f t="shared" si="1"/>
      </c>
      <c r="O24" s="53"/>
      <c r="P24" s="145">
        <f t="shared" si="2"/>
      </c>
      <c r="Q24" s="147"/>
      <c r="R24" s="145">
        <f t="shared" si="4"/>
      </c>
      <c r="S24" s="55"/>
      <c r="T24" s="145">
        <f t="shared" si="5"/>
      </c>
      <c r="U24" s="88">
        <f t="shared" si="6"/>
        <v>0</v>
      </c>
      <c r="V24"/>
    </row>
    <row r="25" spans="1:22" ht="23.25">
      <c r="A25" s="98" t="s">
        <v>10</v>
      </c>
      <c r="B25" s="100"/>
      <c r="C25" s="99">
        <f t="shared" si="3"/>
      </c>
      <c r="D25" s="4">
        <f t="shared" si="0"/>
      </c>
      <c r="E25" s="5"/>
      <c r="F25" s="129"/>
      <c r="G25" s="7"/>
      <c r="H25" s="8"/>
      <c r="I25" s="34"/>
      <c r="J25" s="9"/>
      <c r="K25" s="10"/>
      <c r="L25" s="6" t="s">
        <v>11</v>
      </c>
      <c r="M25" s="51"/>
      <c r="N25" s="145">
        <f t="shared" si="1"/>
      </c>
      <c r="O25" s="53"/>
      <c r="P25" s="145">
        <f t="shared" si="2"/>
      </c>
      <c r="Q25" s="147"/>
      <c r="R25" s="145">
        <f t="shared" si="4"/>
      </c>
      <c r="S25" s="55"/>
      <c r="T25" s="145">
        <f t="shared" si="5"/>
      </c>
      <c r="U25" s="88">
        <f t="shared" si="6"/>
        <v>0</v>
      </c>
      <c r="V25"/>
    </row>
    <row r="26" spans="1:22" ht="23.25">
      <c r="A26" s="98" t="s">
        <v>10</v>
      </c>
      <c r="B26" s="100"/>
      <c r="C26" s="99">
        <f t="shared" si="3"/>
      </c>
      <c r="D26" s="4">
        <f t="shared" si="0"/>
      </c>
      <c r="E26" s="5"/>
      <c r="F26" s="129"/>
      <c r="G26" s="7"/>
      <c r="H26" s="8"/>
      <c r="I26" s="39"/>
      <c r="J26" s="43"/>
      <c r="K26" s="10"/>
      <c r="L26" s="6" t="s">
        <v>11</v>
      </c>
      <c r="M26" s="51"/>
      <c r="N26" s="145">
        <f t="shared" si="1"/>
      </c>
      <c r="O26" s="53"/>
      <c r="P26" s="145">
        <f t="shared" si="2"/>
      </c>
      <c r="Q26" s="147"/>
      <c r="R26" s="145">
        <f t="shared" si="4"/>
      </c>
      <c r="S26" s="55"/>
      <c r="T26" s="145">
        <f t="shared" si="5"/>
      </c>
      <c r="U26" s="88">
        <f t="shared" si="6"/>
        <v>0</v>
      </c>
      <c r="V26"/>
    </row>
    <row r="27" spans="1:22" ht="23.25">
      <c r="A27" s="98" t="s">
        <v>10</v>
      </c>
      <c r="B27" s="100"/>
      <c r="C27" s="99">
        <f t="shared" si="3"/>
      </c>
      <c r="D27" s="4">
        <f t="shared" si="0"/>
      </c>
      <c r="E27" s="5"/>
      <c r="F27" s="129"/>
      <c r="G27" s="7"/>
      <c r="H27" s="8"/>
      <c r="I27" s="34"/>
      <c r="J27" s="9"/>
      <c r="K27" s="10"/>
      <c r="L27" s="6" t="s">
        <v>11</v>
      </c>
      <c r="M27" s="51"/>
      <c r="N27" s="145">
        <f t="shared" si="1"/>
      </c>
      <c r="O27" s="53"/>
      <c r="P27" s="145">
        <f t="shared" si="2"/>
      </c>
      <c r="Q27" s="147"/>
      <c r="R27" s="145">
        <f t="shared" si="4"/>
      </c>
      <c r="S27" s="55"/>
      <c r="T27" s="145">
        <f t="shared" si="5"/>
      </c>
      <c r="U27" s="88">
        <f t="shared" si="6"/>
        <v>0</v>
      </c>
      <c r="V27"/>
    </row>
    <row r="28" spans="1:22" ht="23.25">
      <c r="A28" s="98" t="s">
        <v>10</v>
      </c>
      <c r="B28" s="100"/>
      <c r="C28" s="99">
        <f t="shared" si="3"/>
      </c>
      <c r="D28" s="4">
        <f t="shared" si="0"/>
      </c>
      <c r="E28" s="5"/>
      <c r="F28" s="129"/>
      <c r="G28" s="7"/>
      <c r="H28" s="8"/>
      <c r="I28" s="34"/>
      <c r="J28" s="9"/>
      <c r="K28" s="10"/>
      <c r="L28" s="6" t="s">
        <v>11</v>
      </c>
      <c r="M28" s="51"/>
      <c r="N28" s="145">
        <f t="shared" si="1"/>
      </c>
      <c r="O28" s="53"/>
      <c r="P28" s="145">
        <f t="shared" si="2"/>
      </c>
      <c r="Q28" s="147"/>
      <c r="R28" s="145">
        <f t="shared" si="4"/>
      </c>
      <c r="S28" s="55"/>
      <c r="T28" s="145">
        <f t="shared" si="5"/>
      </c>
      <c r="U28" s="88">
        <f t="shared" si="6"/>
        <v>0</v>
      </c>
      <c r="V28"/>
    </row>
    <row r="29" spans="1:22" ht="23.25">
      <c r="A29" s="98" t="s">
        <v>10</v>
      </c>
      <c r="B29" s="100"/>
      <c r="C29" s="99">
        <f>IF(N29="","",SUM(N29,P29,R29,T29))</f>
      </c>
      <c r="D29" s="4">
        <f t="shared" si="0"/>
      </c>
      <c r="E29" s="5"/>
      <c r="F29" s="129"/>
      <c r="G29" s="7"/>
      <c r="H29" s="8"/>
      <c r="I29" s="34"/>
      <c r="J29" s="9"/>
      <c r="K29" s="10"/>
      <c r="L29" s="6" t="s">
        <v>11</v>
      </c>
      <c r="M29" s="51"/>
      <c r="N29" s="145">
        <f t="shared" si="1"/>
      </c>
      <c r="O29" s="53"/>
      <c r="P29" s="145">
        <f t="shared" si="2"/>
      </c>
      <c r="Q29" s="147"/>
      <c r="R29" s="145">
        <f>IF(Q29="","",RANK(Q29,$Q$7:$Q$41,1))</f>
      </c>
      <c r="S29" s="55"/>
      <c r="T29" s="145">
        <f t="shared" si="5"/>
      </c>
      <c r="U29" s="88">
        <f t="shared" si="6"/>
        <v>0</v>
      </c>
      <c r="V29"/>
    </row>
    <row r="30" spans="1:22" ht="23.25">
      <c r="A30" s="98" t="s">
        <v>10</v>
      </c>
      <c r="B30" s="100"/>
      <c r="C30" s="99">
        <f t="shared" si="3"/>
      </c>
      <c r="D30" s="4">
        <f t="shared" si="0"/>
      </c>
      <c r="E30" s="5"/>
      <c r="F30" s="129"/>
      <c r="G30" s="7"/>
      <c r="H30" s="8"/>
      <c r="I30" s="34"/>
      <c r="J30" s="9"/>
      <c r="K30" s="10"/>
      <c r="L30" s="6" t="s">
        <v>11</v>
      </c>
      <c r="M30" s="51"/>
      <c r="N30" s="145">
        <f t="shared" si="1"/>
      </c>
      <c r="O30" s="53"/>
      <c r="P30" s="145">
        <f t="shared" si="2"/>
      </c>
      <c r="Q30" s="147"/>
      <c r="R30" s="145">
        <f t="shared" si="4"/>
      </c>
      <c r="S30" s="55"/>
      <c r="T30" s="145">
        <f t="shared" si="5"/>
      </c>
      <c r="U30" s="88">
        <f t="shared" si="6"/>
        <v>0</v>
      </c>
      <c r="V30"/>
    </row>
    <row r="31" spans="1:22" ht="23.25">
      <c r="A31" s="98" t="s">
        <v>10</v>
      </c>
      <c r="B31" s="100"/>
      <c r="C31" s="99">
        <f t="shared" si="3"/>
      </c>
      <c r="D31" s="4">
        <f t="shared" si="0"/>
      </c>
      <c r="E31" s="36"/>
      <c r="F31" s="131"/>
      <c r="G31" s="37"/>
      <c r="H31" s="38"/>
      <c r="I31" s="39"/>
      <c r="J31" s="40"/>
      <c r="K31" s="97"/>
      <c r="L31" s="6" t="s">
        <v>11</v>
      </c>
      <c r="M31" s="52"/>
      <c r="N31" s="145">
        <f t="shared" si="1"/>
      </c>
      <c r="O31" s="54"/>
      <c r="P31" s="145">
        <f t="shared" si="2"/>
      </c>
      <c r="Q31" s="148"/>
      <c r="R31" s="145">
        <f t="shared" si="4"/>
      </c>
      <c r="S31" s="56"/>
      <c r="T31" s="145">
        <f t="shared" si="5"/>
      </c>
      <c r="U31" s="88">
        <f t="shared" si="6"/>
        <v>0</v>
      </c>
      <c r="V31"/>
    </row>
    <row r="32" spans="1:22" ht="23.25">
      <c r="A32" s="98" t="s">
        <v>10</v>
      </c>
      <c r="B32" s="100"/>
      <c r="C32" s="99">
        <f t="shared" si="3"/>
      </c>
      <c r="D32" s="4">
        <f t="shared" si="0"/>
      </c>
      <c r="E32" s="5"/>
      <c r="F32" s="129"/>
      <c r="G32" s="15"/>
      <c r="H32" s="16"/>
      <c r="I32" s="34"/>
      <c r="J32" s="9"/>
      <c r="K32" s="10"/>
      <c r="L32" s="6" t="s">
        <v>11</v>
      </c>
      <c r="M32" s="51"/>
      <c r="N32" s="145">
        <f t="shared" si="1"/>
      </c>
      <c r="O32" s="53"/>
      <c r="P32" s="145">
        <f t="shared" si="2"/>
      </c>
      <c r="Q32" s="147"/>
      <c r="R32" s="145">
        <f t="shared" si="4"/>
      </c>
      <c r="S32" s="55"/>
      <c r="T32" s="145">
        <f t="shared" si="5"/>
      </c>
      <c r="U32" s="88">
        <f t="shared" si="6"/>
        <v>0</v>
      </c>
      <c r="V32"/>
    </row>
    <row r="33" spans="1:22" ht="23.25">
      <c r="A33" s="98" t="s">
        <v>10</v>
      </c>
      <c r="B33" s="100"/>
      <c r="C33" s="99">
        <f t="shared" si="3"/>
      </c>
      <c r="D33" s="4">
        <f t="shared" si="0"/>
      </c>
      <c r="E33" s="5"/>
      <c r="F33" s="129"/>
      <c r="G33" s="7"/>
      <c r="H33" s="8"/>
      <c r="I33" s="34"/>
      <c r="J33" s="9"/>
      <c r="K33" s="10"/>
      <c r="L33" s="6" t="s">
        <v>11</v>
      </c>
      <c r="M33" s="51"/>
      <c r="N33" s="145">
        <f t="shared" si="1"/>
      </c>
      <c r="O33" s="53"/>
      <c r="P33" s="145">
        <f t="shared" si="2"/>
      </c>
      <c r="Q33" s="147"/>
      <c r="R33" s="145">
        <f t="shared" si="4"/>
      </c>
      <c r="S33" s="55"/>
      <c r="T33" s="145">
        <f t="shared" si="5"/>
      </c>
      <c r="U33" s="88">
        <f t="shared" si="6"/>
        <v>0</v>
      </c>
      <c r="V33"/>
    </row>
    <row r="34" spans="1:22" ht="23.25">
      <c r="A34" s="98" t="s">
        <v>10</v>
      </c>
      <c r="B34" s="100"/>
      <c r="C34" s="99">
        <f t="shared" si="3"/>
      </c>
      <c r="D34" s="4">
        <f>IF(C34="","",RANK(C34,$C$7:$C$41,1))</f>
      </c>
      <c r="E34" s="5"/>
      <c r="F34" s="130"/>
      <c r="G34" s="41"/>
      <c r="H34" s="42"/>
      <c r="I34" s="39"/>
      <c r="J34" s="43"/>
      <c r="K34" s="50"/>
      <c r="L34" s="6" t="s">
        <v>11</v>
      </c>
      <c r="M34" s="51"/>
      <c r="N34" s="145">
        <f t="shared" si="1"/>
      </c>
      <c r="O34" s="53"/>
      <c r="P34" s="145">
        <f t="shared" si="2"/>
      </c>
      <c r="Q34" s="147"/>
      <c r="R34" s="145">
        <f t="shared" si="4"/>
      </c>
      <c r="S34" s="55"/>
      <c r="T34" s="145">
        <f t="shared" si="5"/>
      </c>
      <c r="U34" s="88">
        <f t="shared" si="6"/>
        <v>0</v>
      </c>
      <c r="V34"/>
    </row>
    <row r="35" spans="1:22" ht="23.25">
      <c r="A35" s="98" t="s">
        <v>10</v>
      </c>
      <c r="B35" s="100"/>
      <c r="C35" s="99">
        <f t="shared" si="3"/>
      </c>
      <c r="D35" s="4">
        <f t="shared" si="0"/>
      </c>
      <c r="E35" s="5"/>
      <c r="F35" s="129"/>
      <c r="G35" s="15"/>
      <c r="H35" s="16"/>
      <c r="I35" s="34"/>
      <c r="J35" s="9"/>
      <c r="K35" s="10"/>
      <c r="L35" s="6" t="s">
        <v>11</v>
      </c>
      <c r="M35" s="51"/>
      <c r="N35" s="145">
        <f t="shared" si="1"/>
      </c>
      <c r="O35" s="53"/>
      <c r="P35" s="145">
        <f t="shared" si="2"/>
      </c>
      <c r="Q35" s="147"/>
      <c r="R35" s="145">
        <f t="shared" si="4"/>
      </c>
      <c r="S35" s="55"/>
      <c r="T35" s="145">
        <f t="shared" si="5"/>
      </c>
      <c r="U35" s="88">
        <f t="shared" si="6"/>
        <v>0</v>
      </c>
      <c r="V35"/>
    </row>
    <row r="36" spans="1:22" ht="23.25">
      <c r="A36" s="98" t="s">
        <v>10</v>
      </c>
      <c r="B36" s="100"/>
      <c r="C36" s="99">
        <f t="shared" si="3"/>
      </c>
      <c r="D36" s="4">
        <f t="shared" si="0"/>
      </c>
      <c r="E36" s="5"/>
      <c r="F36" s="129"/>
      <c r="G36" s="15"/>
      <c r="H36" s="16"/>
      <c r="I36" s="34"/>
      <c r="J36" s="9"/>
      <c r="K36" s="10"/>
      <c r="L36" s="6" t="s">
        <v>11</v>
      </c>
      <c r="M36" s="51"/>
      <c r="N36" s="145">
        <f t="shared" si="1"/>
      </c>
      <c r="O36" s="53"/>
      <c r="P36" s="145">
        <f t="shared" si="2"/>
      </c>
      <c r="Q36" s="147"/>
      <c r="R36" s="145">
        <f t="shared" si="4"/>
      </c>
      <c r="S36" s="55"/>
      <c r="T36" s="145">
        <f t="shared" si="5"/>
      </c>
      <c r="U36" s="88">
        <f t="shared" si="6"/>
        <v>0</v>
      </c>
      <c r="V36"/>
    </row>
    <row r="37" spans="1:22" ht="23.25">
      <c r="A37" s="98" t="s">
        <v>10</v>
      </c>
      <c r="B37" s="100"/>
      <c r="C37" s="99">
        <f t="shared" si="3"/>
      </c>
      <c r="D37" s="4">
        <f t="shared" si="0"/>
      </c>
      <c r="E37" s="5"/>
      <c r="F37" s="129"/>
      <c r="G37" s="15"/>
      <c r="H37" s="16"/>
      <c r="I37" s="34"/>
      <c r="J37" s="9"/>
      <c r="K37" s="10"/>
      <c r="L37" s="6" t="s">
        <v>11</v>
      </c>
      <c r="M37" s="51"/>
      <c r="N37" s="145">
        <f t="shared" si="1"/>
      </c>
      <c r="O37" s="53"/>
      <c r="P37" s="145">
        <f t="shared" si="2"/>
      </c>
      <c r="Q37" s="147"/>
      <c r="R37" s="145">
        <f t="shared" si="4"/>
      </c>
      <c r="S37" s="55"/>
      <c r="T37" s="145">
        <f t="shared" si="5"/>
      </c>
      <c r="U37" s="88">
        <f t="shared" si="6"/>
        <v>0</v>
      </c>
      <c r="V37"/>
    </row>
    <row r="38" spans="1:22" ht="23.25">
      <c r="A38" s="98" t="s">
        <v>10</v>
      </c>
      <c r="B38" s="100"/>
      <c r="C38" s="99">
        <f t="shared" si="3"/>
      </c>
      <c r="D38" s="4">
        <f t="shared" si="0"/>
      </c>
      <c r="E38" s="5"/>
      <c r="F38" s="129"/>
      <c r="G38" s="7"/>
      <c r="H38" s="8"/>
      <c r="I38" s="34"/>
      <c r="J38" s="9"/>
      <c r="K38" s="10"/>
      <c r="L38" s="6" t="s">
        <v>11</v>
      </c>
      <c r="M38" s="51"/>
      <c r="N38" s="145">
        <f t="shared" si="1"/>
      </c>
      <c r="O38" s="53"/>
      <c r="P38" s="145">
        <f t="shared" si="2"/>
      </c>
      <c r="Q38" s="147"/>
      <c r="R38" s="145">
        <f t="shared" si="4"/>
      </c>
      <c r="S38" s="55"/>
      <c r="T38" s="145">
        <f t="shared" si="5"/>
      </c>
      <c r="U38" s="88">
        <f t="shared" si="6"/>
        <v>0</v>
      </c>
      <c r="V38"/>
    </row>
    <row r="39" spans="1:22" ht="23.25">
      <c r="A39" s="98" t="s">
        <v>10</v>
      </c>
      <c r="B39" s="100"/>
      <c r="C39" s="99">
        <f t="shared" si="3"/>
      </c>
      <c r="D39" s="4">
        <f t="shared" si="0"/>
      </c>
      <c r="E39" s="5"/>
      <c r="F39" s="130"/>
      <c r="G39" s="41"/>
      <c r="H39" s="42"/>
      <c r="I39" s="39"/>
      <c r="J39" s="43"/>
      <c r="K39" s="50"/>
      <c r="L39" s="6" t="s">
        <v>11</v>
      </c>
      <c r="M39" s="51"/>
      <c r="N39" s="145">
        <f t="shared" si="1"/>
      </c>
      <c r="O39" s="53"/>
      <c r="P39" s="145">
        <f t="shared" si="2"/>
      </c>
      <c r="Q39" s="147"/>
      <c r="R39" s="145">
        <f t="shared" si="4"/>
      </c>
      <c r="S39" s="55"/>
      <c r="T39" s="145">
        <f t="shared" si="5"/>
      </c>
      <c r="U39" s="88">
        <f t="shared" si="6"/>
        <v>0</v>
      </c>
      <c r="V39"/>
    </row>
    <row r="40" spans="1:22" ht="23.25">
      <c r="A40" s="98" t="s">
        <v>10</v>
      </c>
      <c r="B40" s="100"/>
      <c r="C40" s="99">
        <f t="shared" si="3"/>
      </c>
      <c r="D40" s="4">
        <f t="shared" si="0"/>
      </c>
      <c r="E40" s="5"/>
      <c r="F40" s="129"/>
      <c r="G40" s="15"/>
      <c r="H40" s="16"/>
      <c r="I40" s="34"/>
      <c r="J40" s="9"/>
      <c r="K40" s="10"/>
      <c r="L40" s="6" t="s">
        <v>11</v>
      </c>
      <c r="M40" s="51"/>
      <c r="N40" s="145">
        <f t="shared" si="1"/>
      </c>
      <c r="O40" s="53"/>
      <c r="P40" s="145">
        <f t="shared" si="2"/>
      </c>
      <c r="Q40" s="147"/>
      <c r="R40" s="145">
        <f t="shared" si="4"/>
      </c>
      <c r="S40" s="55"/>
      <c r="T40" s="145">
        <f t="shared" si="5"/>
      </c>
      <c r="U40" s="88">
        <f t="shared" si="6"/>
        <v>0</v>
      </c>
      <c r="V40"/>
    </row>
    <row r="41" spans="1:22" ht="24" thickBot="1">
      <c r="A41" s="101" t="s">
        <v>10</v>
      </c>
      <c r="B41" s="100"/>
      <c r="C41" s="99">
        <f t="shared" si="3"/>
      </c>
      <c r="D41" s="4">
        <f t="shared" si="0"/>
      </c>
      <c r="E41" s="12"/>
      <c r="F41" s="132"/>
      <c r="G41" s="66"/>
      <c r="H41" s="67"/>
      <c r="I41" s="35"/>
      <c r="J41" s="13"/>
      <c r="K41" s="14"/>
      <c r="L41" s="6" t="s">
        <v>11</v>
      </c>
      <c r="M41" s="69"/>
      <c r="N41" s="146">
        <f t="shared" si="1"/>
      </c>
      <c r="O41" s="70"/>
      <c r="P41" s="145">
        <f t="shared" si="2"/>
      </c>
      <c r="Q41" s="149"/>
      <c r="R41" s="145">
        <f t="shared" si="4"/>
      </c>
      <c r="S41" s="71"/>
      <c r="T41" s="145">
        <f t="shared" si="5"/>
      </c>
      <c r="U41" s="88">
        <f t="shared" si="6"/>
        <v>0</v>
      </c>
      <c r="V41"/>
    </row>
    <row r="42" spans="1:22" ht="16.5" thickTop="1">
      <c r="A42" s="17"/>
      <c r="B42" s="17"/>
      <c r="C42" s="17"/>
      <c r="D42" s="18"/>
      <c r="E42" s="19"/>
      <c r="F42" s="19"/>
      <c r="G42" s="18"/>
      <c r="H42" s="20"/>
      <c r="I42" s="21"/>
      <c r="J42" s="22"/>
      <c r="K42" s="28"/>
      <c r="L42" s="23"/>
      <c r="M42" s="24"/>
      <c r="N42" s="24"/>
      <c r="O42" s="24"/>
      <c r="P42" s="24"/>
      <c r="Q42" s="24"/>
      <c r="R42" s="24"/>
      <c r="S42" s="24"/>
      <c r="T42" s="24"/>
      <c r="V42"/>
    </row>
    <row r="43" spans="1:22" ht="15.75">
      <c r="A43" s="25"/>
      <c r="B43" s="25"/>
      <c r="C43" s="20" t="s">
        <v>13</v>
      </c>
      <c r="D43" s="27"/>
      <c r="E43" s="28"/>
      <c r="F43" s="28"/>
      <c r="G43" s="29" t="s">
        <v>12</v>
      </c>
      <c r="H43" s="26"/>
      <c r="I43" s="26"/>
      <c r="J43" s="29" t="s">
        <v>12</v>
      </c>
      <c r="K43" s="25"/>
      <c r="L43" s="20" t="s">
        <v>14</v>
      </c>
      <c r="M43" s="26"/>
      <c r="N43" s="30"/>
      <c r="O43" s="30"/>
      <c r="P43" s="26"/>
      <c r="Q43" s="26"/>
      <c r="R43" s="26"/>
      <c r="S43" s="26"/>
      <c r="T43" s="26"/>
      <c r="V43"/>
    </row>
    <row r="44" spans="1:22" ht="15.75">
      <c r="A44" s="25"/>
      <c r="B44" s="25"/>
      <c r="C44" s="32" t="s">
        <v>15</v>
      </c>
      <c r="D44" s="27"/>
      <c r="E44" s="33"/>
      <c r="F44" s="33"/>
      <c r="G44" s="31" t="s">
        <v>12</v>
      </c>
      <c r="H44" s="26"/>
      <c r="I44" s="26"/>
      <c r="J44" s="31" t="s">
        <v>12</v>
      </c>
      <c r="K44" s="25"/>
      <c r="L44" s="32" t="s">
        <v>15</v>
      </c>
      <c r="M44" s="33"/>
      <c r="N44" s="30"/>
      <c r="O44" s="30"/>
      <c r="P44" s="26"/>
      <c r="Q44" s="26"/>
      <c r="R44" s="26"/>
      <c r="S44" s="26"/>
      <c r="T44" s="26"/>
      <c r="V44"/>
    </row>
    <row r="45" spans="1:20" ht="15.75">
      <c r="A45" s="25"/>
      <c r="B45" s="25"/>
      <c r="C45" s="32" t="s">
        <v>16</v>
      </c>
      <c r="D45" s="26"/>
      <c r="E45" s="25"/>
      <c r="F45" s="25"/>
      <c r="G45" s="26"/>
      <c r="H45" s="26"/>
      <c r="I45" s="26"/>
      <c r="J45" s="26"/>
      <c r="K45" s="25"/>
      <c r="L45" s="32" t="s">
        <v>16</v>
      </c>
      <c r="M45" s="33"/>
      <c r="N45" s="30"/>
      <c r="O45" s="30"/>
      <c r="P45" s="26"/>
      <c r="Q45" s="26"/>
      <c r="R45" s="26"/>
      <c r="S45" s="26"/>
      <c r="T45" s="26"/>
    </row>
    <row r="46" spans="1:20" ht="15.75">
      <c r="A46" s="25"/>
      <c r="B46" s="25"/>
      <c r="C46" s="25"/>
      <c r="D46" s="26"/>
      <c r="E46" s="25"/>
      <c r="F46" s="25"/>
      <c r="G46" s="26"/>
      <c r="H46" s="26"/>
      <c r="I46" s="26"/>
      <c r="J46" s="26"/>
      <c r="K46" s="25"/>
      <c r="L46" s="25"/>
      <c r="M46" s="26"/>
      <c r="N46" s="30"/>
      <c r="O46" s="30"/>
      <c r="P46" s="26"/>
      <c r="Q46" s="26"/>
      <c r="R46" s="26"/>
      <c r="S46" s="26"/>
      <c r="T46" s="30"/>
    </row>
    <row r="47" spans="1:20" ht="15.75">
      <c r="A47" s="25"/>
      <c r="B47" s="25"/>
      <c r="C47" s="29" t="s">
        <v>17</v>
      </c>
      <c r="D47" s="22"/>
      <c r="E47" s="26"/>
      <c r="F47" s="26"/>
      <c r="G47" s="22"/>
      <c r="H47" s="26"/>
      <c r="I47" s="20" t="s">
        <v>18</v>
      </c>
      <c r="J47" s="31"/>
      <c r="K47" s="25"/>
      <c r="L47" s="20" t="s">
        <v>18</v>
      </c>
      <c r="M47" s="26"/>
      <c r="N47" s="30"/>
      <c r="O47" s="30"/>
      <c r="P47" s="26"/>
      <c r="Q47" s="26"/>
      <c r="R47" s="26"/>
      <c r="S47" s="20" t="s">
        <v>18</v>
      </c>
      <c r="T47" s="26"/>
    </row>
    <row r="48" spans="1:20" ht="15.75">
      <c r="A48" s="25"/>
      <c r="B48" s="25"/>
      <c r="C48" s="32" t="s">
        <v>15</v>
      </c>
      <c r="D48" s="27"/>
      <c r="E48" s="28"/>
      <c r="F48" s="28"/>
      <c r="G48" s="29" t="s">
        <v>12</v>
      </c>
      <c r="H48" s="26"/>
      <c r="I48" s="32" t="s">
        <v>15</v>
      </c>
      <c r="J48" s="29" t="s">
        <v>12</v>
      </c>
      <c r="K48" s="25"/>
      <c r="L48" s="32" t="s">
        <v>15</v>
      </c>
      <c r="M48" s="33"/>
      <c r="N48" s="30"/>
      <c r="O48" s="30"/>
      <c r="P48" s="26"/>
      <c r="Q48" s="26"/>
      <c r="R48" s="26"/>
      <c r="S48" s="32" t="s">
        <v>15</v>
      </c>
      <c r="T48" s="26"/>
    </row>
    <row r="49" spans="1:20" ht="15.75">
      <c r="A49" s="25"/>
      <c r="B49" s="25"/>
      <c r="C49" s="32" t="s">
        <v>16</v>
      </c>
      <c r="D49" s="27"/>
      <c r="E49" s="33"/>
      <c r="F49" s="33"/>
      <c r="G49" s="31" t="s">
        <v>12</v>
      </c>
      <c r="H49" s="26"/>
      <c r="I49" s="32" t="s">
        <v>16</v>
      </c>
      <c r="J49" s="31" t="s">
        <v>12</v>
      </c>
      <c r="K49" s="25"/>
      <c r="L49" s="32" t="s">
        <v>16</v>
      </c>
      <c r="M49" s="33"/>
      <c r="N49" s="30"/>
      <c r="O49" s="30"/>
      <c r="P49" s="26"/>
      <c r="Q49" s="26"/>
      <c r="R49" s="26"/>
      <c r="S49" s="32" t="s">
        <v>16</v>
      </c>
      <c r="T49" s="26"/>
    </row>
    <row r="66" ht="15"/>
    <row r="68" ht="15"/>
    <row r="69" ht="15"/>
    <row r="71" ht="15"/>
    <row r="72" ht="15"/>
    <row r="77" ht="15"/>
    <row r="78" ht="15"/>
    <row r="79" ht="15"/>
    <row r="80" ht="15"/>
    <row r="81" ht="15"/>
    <row r="82" ht="15"/>
    <row r="83" ht="15"/>
  </sheetData>
  <sheetProtection password="CA8B" sheet="1" objects="1" scenarios="1"/>
  <mergeCells count="22">
    <mergeCell ref="A5:A6"/>
    <mergeCell ref="B5:B6"/>
    <mergeCell ref="C5:C6"/>
    <mergeCell ref="D5:D6"/>
    <mergeCell ref="X1:AA1"/>
    <mergeCell ref="U2:W2"/>
    <mergeCell ref="X2:Y2"/>
    <mergeCell ref="Z2:AA2"/>
    <mergeCell ref="A2:E2"/>
    <mergeCell ref="N5:N6"/>
    <mergeCell ref="P5:P6"/>
    <mergeCell ref="T5:T6"/>
    <mergeCell ref="E5:E6"/>
    <mergeCell ref="L5:L6"/>
    <mergeCell ref="G5:G6"/>
    <mergeCell ref="R5:R6"/>
    <mergeCell ref="U5:U6"/>
    <mergeCell ref="H5:H6"/>
    <mergeCell ref="I5:I6"/>
    <mergeCell ref="F5:F6"/>
    <mergeCell ref="J5:J6"/>
    <mergeCell ref="K5:K6"/>
  </mergeCells>
  <conditionalFormatting sqref="A43:B46 A21:A22 A40:A41 A25:A27 A30:A32 A35:A36">
    <cfRule type="cellIs" priority="231" dxfId="10" operator="equal" stopIfTrue="1">
      <formula>"H"</formula>
    </cfRule>
    <cfRule type="cellIs" priority="232" dxfId="9" operator="equal" stopIfTrue="1">
      <formula>"F"</formula>
    </cfRule>
  </conditionalFormatting>
  <conditionalFormatting sqref="N43:O49 M12 O12 S12">
    <cfRule type="cellIs" priority="230" dxfId="1041" operator="lessThan" stopIfTrue="1">
      <formula>0</formula>
    </cfRule>
  </conditionalFormatting>
  <conditionalFormatting sqref="A42:B42">
    <cfRule type="cellIs" priority="227" dxfId="10" operator="equal" stopIfTrue="1">
      <formula>"H"</formula>
    </cfRule>
    <cfRule type="cellIs" priority="228" dxfId="9" operator="equal" stopIfTrue="1">
      <formula>"F"</formula>
    </cfRule>
  </conditionalFormatting>
  <conditionalFormatting sqref="S42:T42 T46">
    <cfRule type="cellIs" priority="225" dxfId="1041" operator="lessThan" stopIfTrue="1">
      <formula>0</formula>
    </cfRule>
  </conditionalFormatting>
  <conditionalFormatting sqref="O42:R42">
    <cfRule type="cellIs" priority="226" dxfId="1041" operator="lessThan" stopIfTrue="1">
      <formula>0</formula>
    </cfRule>
  </conditionalFormatting>
  <conditionalFormatting sqref="M42:N42">
    <cfRule type="cellIs" priority="224" dxfId="1041" operator="lessThan" stopIfTrue="1">
      <formula>0</formula>
    </cfRule>
  </conditionalFormatting>
  <conditionalFormatting sqref="M15:M17 M20:M22 M25:M26">
    <cfRule type="cellIs" priority="220" dxfId="1041" operator="lessThan" stopIfTrue="1">
      <formula>0</formula>
    </cfRule>
  </conditionalFormatting>
  <conditionalFormatting sqref="E31:F32 E40:F41 E15:E17 E20:E22 E25:E27 E35:F36 E12">
    <cfRule type="cellIs" priority="223" dxfId="11" operator="between" stopIfTrue="1">
      <formula>1</formula>
      <formula>99999999</formula>
    </cfRule>
  </conditionalFormatting>
  <conditionalFormatting sqref="A7:B7 A10:A12 A15:A17 A20 B8:B41">
    <cfRule type="cellIs" priority="221" dxfId="10" operator="equal" stopIfTrue="1">
      <formula>"H"</formula>
    </cfRule>
    <cfRule type="cellIs" priority="222" dxfId="9" operator="equal" stopIfTrue="1">
      <formula>"F"</formula>
    </cfRule>
  </conditionalFormatting>
  <conditionalFormatting sqref="M27 M40:M41 M30:M32 M35:M36">
    <cfRule type="cellIs" priority="219" dxfId="1041" operator="lessThan" stopIfTrue="1">
      <formula>0</formula>
    </cfRule>
  </conditionalFormatting>
  <conditionalFormatting sqref="A47:B49">
    <cfRule type="cellIs" priority="217" dxfId="10" operator="equal" stopIfTrue="1">
      <formula>"H"</formula>
    </cfRule>
    <cfRule type="cellIs" priority="218" dxfId="9" operator="equal" stopIfTrue="1">
      <formula>"F"</formula>
    </cfRule>
  </conditionalFormatting>
  <conditionalFormatting sqref="A5">
    <cfRule type="cellIs" priority="215" dxfId="10" operator="equal" stopIfTrue="1">
      <formula>"H"</formula>
    </cfRule>
    <cfRule type="cellIs" priority="216" dxfId="9" operator="equal" stopIfTrue="1">
      <formula>"F"</formula>
    </cfRule>
  </conditionalFormatting>
  <conditionalFormatting sqref="E30:F30">
    <cfRule type="cellIs" priority="213" dxfId="11" operator="between" stopIfTrue="1">
      <formula>1</formula>
      <formula>99999999</formula>
    </cfRule>
  </conditionalFormatting>
  <conditionalFormatting sqref="O15:O17 O20:O22 O25:O26">
    <cfRule type="cellIs" priority="209" dxfId="1041" operator="lessThan" stopIfTrue="1">
      <formula>0</formula>
    </cfRule>
  </conditionalFormatting>
  <conditionalFormatting sqref="O27 O40:O41 O30:O32 O35:O36">
    <cfRule type="cellIs" priority="208" dxfId="1041" operator="lessThan" stopIfTrue="1">
      <formula>0</formula>
    </cfRule>
  </conditionalFormatting>
  <conditionalFormatting sqref="S15:S17 S20:S22 S25:S26">
    <cfRule type="cellIs" priority="206" dxfId="1041" operator="lessThan" stopIfTrue="1">
      <formula>0</formula>
    </cfRule>
  </conditionalFormatting>
  <conditionalFormatting sqref="S27 S40:S41 S30:S32 S35:S36">
    <cfRule type="cellIs" priority="205" dxfId="1041" operator="lessThan" stopIfTrue="1">
      <formula>0</formula>
    </cfRule>
  </conditionalFormatting>
  <conditionalFormatting sqref="A37">
    <cfRule type="cellIs" priority="163" dxfId="10" operator="equal" stopIfTrue="1">
      <formula>"H"</formula>
    </cfRule>
    <cfRule type="cellIs" priority="164" dxfId="9" operator="equal" stopIfTrue="1">
      <formula>"F"</formula>
    </cfRule>
  </conditionalFormatting>
  <conditionalFormatting sqref="E37:F37">
    <cfRule type="cellIs" priority="161" dxfId="11" operator="between" stopIfTrue="1">
      <formula>1</formula>
      <formula>99999999</formula>
    </cfRule>
  </conditionalFormatting>
  <conditionalFormatting sqref="M37">
    <cfRule type="cellIs" priority="160" dxfId="1041" operator="lessThan" stopIfTrue="1">
      <formula>0</formula>
    </cfRule>
  </conditionalFormatting>
  <conditionalFormatting sqref="O37">
    <cfRule type="cellIs" priority="159" dxfId="1041" operator="lessThan" stopIfTrue="1">
      <formula>0</formula>
    </cfRule>
  </conditionalFormatting>
  <conditionalFormatting sqref="S37">
    <cfRule type="cellIs" priority="158" dxfId="1041" operator="lessThan" stopIfTrue="1">
      <formula>0</formula>
    </cfRule>
  </conditionalFormatting>
  <conditionalFormatting sqref="A8:A9">
    <cfRule type="cellIs" priority="153" dxfId="10" operator="equal" stopIfTrue="1">
      <formula>"H"</formula>
    </cfRule>
    <cfRule type="cellIs" priority="154" dxfId="9" operator="equal" stopIfTrue="1">
      <formula>"F"</formula>
    </cfRule>
  </conditionalFormatting>
  <conditionalFormatting sqref="M14">
    <cfRule type="cellIs" priority="144" dxfId="1041" operator="lessThan" stopIfTrue="1">
      <formula>0</formula>
    </cfRule>
  </conditionalFormatting>
  <conditionalFormatting sqref="E14">
    <cfRule type="cellIs" priority="147" dxfId="11" operator="between" stopIfTrue="1">
      <formula>1</formula>
      <formula>99999999</formula>
    </cfRule>
  </conditionalFormatting>
  <conditionalFormatting sqref="A14">
    <cfRule type="cellIs" priority="145" dxfId="10" operator="equal" stopIfTrue="1">
      <formula>"H"</formula>
    </cfRule>
    <cfRule type="cellIs" priority="146" dxfId="9" operator="equal" stopIfTrue="1">
      <formula>"F"</formula>
    </cfRule>
  </conditionalFormatting>
  <conditionalFormatting sqref="O14">
    <cfRule type="cellIs" priority="143" dxfId="1041" operator="lessThan" stopIfTrue="1">
      <formula>0</formula>
    </cfRule>
  </conditionalFormatting>
  <conditionalFormatting sqref="S14">
    <cfRule type="cellIs" priority="142" dxfId="1041" operator="lessThan" stopIfTrue="1">
      <formula>0</formula>
    </cfRule>
  </conditionalFormatting>
  <conditionalFormatting sqref="M13">
    <cfRule type="cellIs" priority="136" dxfId="1041" operator="lessThan" stopIfTrue="1">
      <formula>0</formula>
    </cfRule>
  </conditionalFormatting>
  <conditionalFormatting sqref="E13">
    <cfRule type="cellIs" priority="139" dxfId="11" operator="between" stopIfTrue="1">
      <formula>1</formula>
      <formula>99999999</formula>
    </cfRule>
  </conditionalFormatting>
  <conditionalFormatting sqref="A13">
    <cfRule type="cellIs" priority="137" dxfId="10" operator="equal" stopIfTrue="1">
      <formula>"H"</formula>
    </cfRule>
    <cfRule type="cellIs" priority="138" dxfId="9" operator="equal" stopIfTrue="1">
      <formula>"F"</formula>
    </cfRule>
  </conditionalFormatting>
  <conditionalFormatting sqref="O13">
    <cfRule type="cellIs" priority="135" dxfId="1041" operator="lessThan" stopIfTrue="1">
      <formula>0</formula>
    </cfRule>
  </conditionalFormatting>
  <conditionalFormatting sqref="S13">
    <cfRule type="cellIs" priority="134" dxfId="1041" operator="lessThan" stopIfTrue="1">
      <formula>0</formula>
    </cfRule>
  </conditionalFormatting>
  <conditionalFormatting sqref="M19">
    <cfRule type="cellIs" priority="128" dxfId="1041" operator="lessThan" stopIfTrue="1">
      <formula>0</formula>
    </cfRule>
  </conditionalFormatting>
  <conditionalFormatting sqref="E19">
    <cfRule type="cellIs" priority="131" dxfId="11" operator="between" stopIfTrue="1">
      <formula>1</formula>
      <formula>99999999</formula>
    </cfRule>
  </conditionalFormatting>
  <conditionalFormatting sqref="A19">
    <cfRule type="cellIs" priority="129" dxfId="10" operator="equal" stopIfTrue="1">
      <formula>"H"</formula>
    </cfRule>
    <cfRule type="cellIs" priority="130" dxfId="9" operator="equal" stopIfTrue="1">
      <formula>"F"</formula>
    </cfRule>
  </conditionalFormatting>
  <conditionalFormatting sqref="O19">
    <cfRule type="cellIs" priority="127" dxfId="1041" operator="lessThan" stopIfTrue="1">
      <formula>0</formula>
    </cfRule>
  </conditionalFormatting>
  <conditionalFormatting sqref="S19">
    <cfRule type="cellIs" priority="126" dxfId="1041" operator="lessThan" stopIfTrue="1">
      <formula>0</formula>
    </cfRule>
  </conditionalFormatting>
  <conditionalFormatting sqref="M18">
    <cfRule type="cellIs" priority="120" dxfId="1041" operator="lessThan" stopIfTrue="1">
      <formula>0</formula>
    </cfRule>
  </conditionalFormatting>
  <conditionalFormatting sqref="E18">
    <cfRule type="cellIs" priority="123" dxfId="11" operator="between" stopIfTrue="1">
      <formula>1</formula>
      <formula>99999999</formula>
    </cfRule>
  </conditionalFormatting>
  <conditionalFormatting sqref="A18">
    <cfRule type="cellIs" priority="121" dxfId="10" operator="equal" stopIfTrue="1">
      <formula>"H"</formula>
    </cfRule>
    <cfRule type="cellIs" priority="122" dxfId="9" operator="equal" stopIfTrue="1">
      <formula>"F"</formula>
    </cfRule>
  </conditionalFormatting>
  <conditionalFormatting sqref="O18">
    <cfRule type="cellIs" priority="119" dxfId="1041" operator="lessThan" stopIfTrue="1">
      <formula>0</formula>
    </cfRule>
  </conditionalFormatting>
  <conditionalFormatting sqref="S18">
    <cfRule type="cellIs" priority="118" dxfId="1041" operator="lessThan" stopIfTrue="1">
      <formula>0</formula>
    </cfRule>
  </conditionalFormatting>
  <conditionalFormatting sqref="M24">
    <cfRule type="cellIs" priority="112" dxfId="1041" operator="lessThan" stopIfTrue="1">
      <formula>0</formula>
    </cfRule>
  </conditionalFormatting>
  <conditionalFormatting sqref="E24">
    <cfRule type="cellIs" priority="115" dxfId="11" operator="between" stopIfTrue="1">
      <formula>1</formula>
      <formula>99999999</formula>
    </cfRule>
  </conditionalFormatting>
  <conditionalFormatting sqref="A24">
    <cfRule type="cellIs" priority="113" dxfId="10" operator="equal" stopIfTrue="1">
      <formula>"H"</formula>
    </cfRule>
    <cfRule type="cellIs" priority="114" dxfId="9" operator="equal" stopIfTrue="1">
      <formula>"F"</formula>
    </cfRule>
  </conditionalFormatting>
  <conditionalFormatting sqref="O24">
    <cfRule type="cellIs" priority="111" dxfId="1041" operator="lessThan" stopIfTrue="1">
      <formula>0</formula>
    </cfRule>
  </conditionalFormatting>
  <conditionalFormatting sqref="S24">
    <cfRule type="cellIs" priority="110" dxfId="1041" operator="lessThan" stopIfTrue="1">
      <formula>0</formula>
    </cfRule>
  </conditionalFormatting>
  <conditionalFormatting sqref="M23">
    <cfRule type="cellIs" priority="104" dxfId="1041" operator="lessThan" stopIfTrue="1">
      <formula>0</formula>
    </cfRule>
  </conditionalFormatting>
  <conditionalFormatting sqref="E23">
    <cfRule type="cellIs" priority="107" dxfId="11" operator="between" stopIfTrue="1">
      <formula>1</formula>
      <formula>99999999</formula>
    </cfRule>
  </conditionalFormatting>
  <conditionalFormatting sqref="A23">
    <cfRule type="cellIs" priority="105" dxfId="10" operator="equal" stopIfTrue="1">
      <formula>"H"</formula>
    </cfRule>
    <cfRule type="cellIs" priority="106" dxfId="9" operator="equal" stopIfTrue="1">
      <formula>"F"</formula>
    </cfRule>
  </conditionalFormatting>
  <conditionalFormatting sqref="O23">
    <cfRule type="cellIs" priority="103" dxfId="1041" operator="lessThan" stopIfTrue="1">
      <formula>0</formula>
    </cfRule>
  </conditionalFormatting>
  <conditionalFormatting sqref="S23">
    <cfRule type="cellIs" priority="102" dxfId="1041" operator="lessThan" stopIfTrue="1">
      <formula>0</formula>
    </cfRule>
  </conditionalFormatting>
  <conditionalFormatting sqref="M28">
    <cfRule type="cellIs" priority="88" dxfId="1041" operator="lessThan" stopIfTrue="1">
      <formula>0</formula>
    </cfRule>
  </conditionalFormatting>
  <conditionalFormatting sqref="E28:F28">
    <cfRule type="cellIs" priority="91" dxfId="11" operator="between" stopIfTrue="1">
      <formula>1</formula>
      <formula>99999999</formula>
    </cfRule>
  </conditionalFormatting>
  <conditionalFormatting sqref="A28">
    <cfRule type="cellIs" priority="89" dxfId="10" operator="equal" stopIfTrue="1">
      <formula>"H"</formula>
    </cfRule>
    <cfRule type="cellIs" priority="90" dxfId="9" operator="equal" stopIfTrue="1">
      <formula>"F"</formula>
    </cfRule>
  </conditionalFormatting>
  <conditionalFormatting sqref="O28">
    <cfRule type="cellIs" priority="87" dxfId="1041" operator="lessThan" stopIfTrue="1">
      <formula>0</formula>
    </cfRule>
  </conditionalFormatting>
  <conditionalFormatting sqref="S28">
    <cfRule type="cellIs" priority="86" dxfId="1041" operator="lessThan" stopIfTrue="1">
      <formula>0</formula>
    </cfRule>
  </conditionalFormatting>
  <conditionalFormatting sqref="M34">
    <cfRule type="cellIs" priority="80" dxfId="1041" operator="lessThan" stopIfTrue="1">
      <formula>0</formula>
    </cfRule>
  </conditionalFormatting>
  <conditionalFormatting sqref="E34:F34">
    <cfRule type="cellIs" priority="83" dxfId="11" operator="between" stopIfTrue="1">
      <formula>1</formula>
      <formula>99999999</formula>
    </cfRule>
  </conditionalFormatting>
  <conditionalFormatting sqref="A34">
    <cfRule type="cellIs" priority="81" dxfId="10" operator="equal" stopIfTrue="1">
      <formula>"H"</formula>
    </cfRule>
    <cfRule type="cellIs" priority="82" dxfId="9" operator="equal" stopIfTrue="1">
      <formula>"F"</formula>
    </cfRule>
  </conditionalFormatting>
  <conditionalFormatting sqref="O34">
    <cfRule type="cellIs" priority="79" dxfId="1041" operator="lessThan" stopIfTrue="1">
      <formula>0</formula>
    </cfRule>
  </conditionalFormatting>
  <conditionalFormatting sqref="S34">
    <cfRule type="cellIs" priority="78" dxfId="1041" operator="lessThan" stopIfTrue="1">
      <formula>0</formula>
    </cfRule>
  </conditionalFormatting>
  <conditionalFormatting sqref="M33">
    <cfRule type="cellIs" priority="72" dxfId="1041" operator="lessThan" stopIfTrue="1">
      <formula>0</formula>
    </cfRule>
  </conditionalFormatting>
  <conditionalFormatting sqref="E33:F33">
    <cfRule type="cellIs" priority="75" dxfId="11" operator="between" stopIfTrue="1">
      <formula>1</formula>
      <formula>99999999</formula>
    </cfRule>
  </conditionalFormatting>
  <conditionalFormatting sqref="A33">
    <cfRule type="cellIs" priority="73" dxfId="10" operator="equal" stopIfTrue="1">
      <formula>"H"</formula>
    </cfRule>
    <cfRule type="cellIs" priority="74" dxfId="9" operator="equal" stopIfTrue="1">
      <formula>"F"</formula>
    </cfRule>
  </conditionalFormatting>
  <conditionalFormatting sqref="O33">
    <cfRule type="cellIs" priority="71" dxfId="1041" operator="lessThan" stopIfTrue="1">
      <formula>0</formula>
    </cfRule>
  </conditionalFormatting>
  <conditionalFormatting sqref="S33">
    <cfRule type="cellIs" priority="70" dxfId="1041" operator="lessThan" stopIfTrue="1">
      <formula>0</formula>
    </cfRule>
  </conditionalFormatting>
  <conditionalFormatting sqref="M39">
    <cfRule type="cellIs" priority="64" dxfId="1041" operator="lessThan" stopIfTrue="1">
      <formula>0</formula>
    </cfRule>
  </conditionalFormatting>
  <conditionalFormatting sqref="E39:F39">
    <cfRule type="cellIs" priority="67" dxfId="11" operator="between" stopIfTrue="1">
      <formula>1</formula>
      <formula>99999999</formula>
    </cfRule>
  </conditionalFormatting>
  <conditionalFormatting sqref="A39">
    <cfRule type="cellIs" priority="65" dxfId="10" operator="equal" stopIfTrue="1">
      <formula>"H"</formula>
    </cfRule>
    <cfRule type="cellIs" priority="66" dxfId="9" operator="equal" stopIfTrue="1">
      <formula>"F"</formula>
    </cfRule>
  </conditionalFormatting>
  <conditionalFormatting sqref="O39">
    <cfRule type="cellIs" priority="63" dxfId="1041" operator="lessThan" stopIfTrue="1">
      <formula>0</formula>
    </cfRule>
  </conditionalFormatting>
  <conditionalFormatting sqref="S39">
    <cfRule type="cellIs" priority="62" dxfId="1041" operator="lessThan" stopIfTrue="1">
      <formula>0</formula>
    </cfRule>
  </conditionalFormatting>
  <conditionalFormatting sqref="M38">
    <cfRule type="cellIs" priority="56" dxfId="1041" operator="lessThan" stopIfTrue="1">
      <formula>0</formula>
    </cfRule>
  </conditionalFormatting>
  <conditionalFormatting sqref="E38:F38">
    <cfRule type="cellIs" priority="59" dxfId="11" operator="between" stopIfTrue="1">
      <formula>1</formula>
      <formula>99999999</formula>
    </cfRule>
  </conditionalFormatting>
  <conditionalFormatting sqref="A38">
    <cfRule type="cellIs" priority="57" dxfId="10" operator="equal" stopIfTrue="1">
      <formula>"H"</formula>
    </cfRule>
    <cfRule type="cellIs" priority="58" dxfId="9" operator="equal" stopIfTrue="1">
      <formula>"F"</formula>
    </cfRule>
  </conditionalFormatting>
  <conditionalFormatting sqref="O38">
    <cfRule type="cellIs" priority="55" dxfId="1041" operator="lessThan" stopIfTrue="1">
      <formula>0</formula>
    </cfRule>
  </conditionalFormatting>
  <conditionalFormatting sqref="S38">
    <cfRule type="cellIs" priority="54" dxfId="1041" operator="lessThan" stopIfTrue="1">
      <formula>0</formula>
    </cfRule>
  </conditionalFormatting>
  <conditionalFormatting sqref="G2:T2">
    <cfRule type="cellIs" priority="52" dxfId="1041" operator="lessThan" stopIfTrue="1">
      <formula>0</formula>
    </cfRule>
  </conditionalFormatting>
  <conditionalFormatting sqref="O1">
    <cfRule type="cellIs" priority="50" dxfId="1041" operator="lessThan" stopIfTrue="1">
      <formula>0</formula>
    </cfRule>
  </conditionalFormatting>
  <conditionalFormatting sqref="E1:F1">
    <cfRule type="cellIs" priority="49" dxfId="8" operator="between">
      <formula>2004</formula>
      <formula>2005</formula>
    </cfRule>
  </conditionalFormatting>
  <conditionalFormatting sqref="M9">
    <cfRule type="cellIs" priority="36" dxfId="1041" operator="lessThan" stopIfTrue="1">
      <formula>0</formula>
    </cfRule>
  </conditionalFormatting>
  <conditionalFormatting sqref="O9">
    <cfRule type="cellIs" priority="35" dxfId="1041" operator="lessThan" stopIfTrue="1">
      <formula>0</formula>
    </cfRule>
  </conditionalFormatting>
  <conditionalFormatting sqref="L7:L41">
    <cfRule type="cellIs" priority="44" dxfId="0" operator="notEqual" stopIfTrue="1">
      <formula>"F"</formula>
    </cfRule>
  </conditionalFormatting>
  <conditionalFormatting sqref="M7 M10:M11">
    <cfRule type="cellIs" priority="42" dxfId="1041" operator="lessThan" stopIfTrue="1">
      <formula>0</formula>
    </cfRule>
  </conditionalFormatting>
  <conditionalFormatting sqref="E7:F7 E10:E11 F9 F11 F13 F15 F17 F19 F21 F23 F25 F27">
    <cfRule type="cellIs" priority="43" dxfId="11" operator="between" stopIfTrue="1">
      <formula>1</formula>
      <formula>99999999</formula>
    </cfRule>
  </conditionalFormatting>
  <conditionalFormatting sqref="O7 O10:O11">
    <cfRule type="cellIs" priority="41" dxfId="1041" operator="lessThan" stopIfTrue="1">
      <formula>0</formula>
    </cfRule>
  </conditionalFormatting>
  <conditionalFormatting sqref="S7 S10:S11">
    <cfRule type="cellIs" priority="40" dxfId="1041" operator="lessThan" stopIfTrue="1">
      <formula>0</formula>
    </cfRule>
  </conditionalFormatting>
  <conditionalFormatting sqref="E9">
    <cfRule type="cellIs" priority="37" dxfId="11" operator="between" stopIfTrue="1">
      <formula>1</formula>
      <formula>99999999</formula>
    </cfRule>
  </conditionalFormatting>
  <conditionalFormatting sqref="S9">
    <cfRule type="cellIs" priority="34" dxfId="1041" operator="lessThan" stopIfTrue="1">
      <formula>0</formula>
    </cfRule>
  </conditionalFormatting>
  <conditionalFormatting sqref="M8">
    <cfRule type="cellIs" priority="30" dxfId="1041" operator="lessThan" stopIfTrue="1">
      <formula>0</formula>
    </cfRule>
  </conditionalFormatting>
  <conditionalFormatting sqref="E8:F8 F10 F12 F14 F16 F18 F20 F22 F24 F26">
    <cfRule type="cellIs" priority="31" dxfId="11" operator="between" stopIfTrue="1">
      <formula>1</formula>
      <formula>99999999</formula>
    </cfRule>
  </conditionalFormatting>
  <conditionalFormatting sqref="O8">
    <cfRule type="cellIs" priority="29" dxfId="1041" operator="lessThan" stopIfTrue="1">
      <formula>0</formula>
    </cfRule>
  </conditionalFormatting>
  <conditionalFormatting sqref="S8">
    <cfRule type="cellIs" priority="28" dxfId="1041" operator="lessThan" stopIfTrue="1">
      <formula>0</formula>
    </cfRule>
  </conditionalFormatting>
  <conditionalFormatting sqref="M5:P5 S5:T5">
    <cfRule type="cellIs" priority="26" dxfId="1041" operator="lessThan" stopIfTrue="1">
      <formula>0</formula>
    </cfRule>
  </conditionalFormatting>
  <conditionalFormatting sqref="M4">
    <cfRule type="cellIs" priority="24" dxfId="1041" operator="lessThan" stopIfTrue="1">
      <formula>0</formula>
    </cfRule>
  </conditionalFormatting>
  <conditionalFormatting sqref="O4">
    <cfRule type="cellIs" priority="23" dxfId="1041" operator="lessThan" stopIfTrue="1">
      <formula>0</formula>
    </cfRule>
  </conditionalFormatting>
  <conditionalFormatting sqref="S4">
    <cfRule type="cellIs" priority="22" dxfId="1041" operator="lessThan" stopIfTrue="1">
      <formula>0</formula>
    </cfRule>
  </conditionalFormatting>
  <conditionalFormatting sqref="M6">
    <cfRule type="cellIs" priority="20" dxfId="1041" operator="lessThan" stopIfTrue="1">
      <formula>0</formula>
    </cfRule>
  </conditionalFormatting>
  <conditionalFormatting sqref="O6">
    <cfRule type="cellIs" priority="19" dxfId="1041" operator="lessThan" stopIfTrue="1">
      <formula>0</formula>
    </cfRule>
  </conditionalFormatting>
  <conditionalFormatting sqref="S6">
    <cfRule type="cellIs" priority="18" dxfId="1041" operator="lessThan" stopIfTrue="1">
      <formula>0</formula>
    </cfRule>
  </conditionalFormatting>
  <conditionalFormatting sqref="Q5:R5">
    <cfRule type="cellIs" priority="10" dxfId="1041" operator="lessThan" stopIfTrue="1">
      <formula>0</formula>
    </cfRule>
  </conditionalFormatting>
  <conditionalFormatting sqref="Q4">
    <cfRule type="cellIs" priority="9" dxfId="1041" operator="lessThan" stopIfTrue="1">
      <formula>0</formula>
    </cfRule>
  </conditionalFormatting>
  <conditionalFormatting sqref="Q6">
    <cfRule type="cellIs" priority="8" dxfId="1041" operator="lessThan" stopIfTrue="1">
      <formula>0</formula>
    </cfRule>
  </conditionalFormatting>
  <conditionalFormatting sqref="A29">
    <cfRule type="cellIs" priority="6" dxfId="10" operator="equal" stopIfTrue="1">
      <formula>"H"</formula>
    </cfRule>
    <cfRule type="cellIs" priority="7" dxfId="9" operator="equal" stopIfTrue="1">
      <formula>"F"</formula>
    </cfRule>
  </conditionalFormatting>
  <conditionalFormatting sqref="M29">
    <cfRule type="cellIs" priority="3" dxfId="1041" operator="lessThan" stopIfTrue="1">
      <formula>0</formula>
    </cfRule>
  </conditionalFormatting>
  <conditionalFormatting sqref="E29:F29">
    <cfRule type="cellIs" priority="4" dxfId="11" operator="between" stopIfTrue="1">
      <formula>1</formula>
      <formula>99999999</formula>
    </cfRule>
  </conditionalFormatting>
  <conditionalFormatting sqref="O29">
    <cfRule type="cellIs" priority="2" dxfId="1041" operator="lessThan" stopIfTrue="1">
      <formula>0</formula>
    </cfRule>
  </conditionalFormatting>
  <conditionalFormatting sqref="S29">
    <cfRule type="cellIs" priority="1" dxfId="1041" operator="lessThan" stopIfTrue="1">
      <formula>0</formula>
    </cfRule>
  </conditionalFormatting>
  <dataValidations count="1">
    <dataValidation type="list" allowBlank="1" showInputMessage="1" showErrorMessage="1" sqref="A7:A41">
      <formula1>"H,F"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61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zoomScalePageLayoutView="0" workbookViewId="0" topLeftCell="E1">
      <selection activeCell="Q8" sqref="Q8"/>
    </sheetView>
  </sheetViews>
  <sheetFormatPr defaultColWidth="11.421875" defaultRowHeight="15"/>
  <cols>
    <col min="1" max="1" width="5.7109375" style="0" bestFit="1" customWidth="1"/>
    <col min="2" max="2" width="9.140625" style="0" customWidth="1"/>
    <col min="3" max="3" width="11.57421875" style="0" customWidth="1"/>
    <col min="4" max="4" width="12.140625" style="0" bestFit="1" customWidth="1"/>
    <col min="5" max="5" width="13.8515625" style="0" customWidth="1"/>
    <col min="6" max="6" width="11.57421875" style="0" customWidth="1"/>
    <col min="7" max="7" width="29.7109375" style="0" customWidth="1"/>
    <col min="8" max="8" width="14.8515625" style="0" customWidth="1"/>
    <col min="10" max="10" width="9.140625" style="0" bestFit="1" customWidth="1"/>
    <col min="11" max="11" width="36.140625" style="49" bestFit="1" customWidth="1"/>
    <col min="12" max="12" width="16.57421875" style="0" customWidth="1"/>
    <col min="13" max="13" width="17.8515625" style="0" bestFit="1" customWidth="1"/>
    <col min="14" max="14" width="8.00390625" style="0" customWidth="1"/>
    <col min="15" max="15" width="13.421875" style="0" bestFit="1" customWidth="1"/>
    <col min="16" max="16" width="11.28125" style="0" bestFit="1" customWidth="1"/>
    <col min="17" max="17" width="13.421875" style="0" customWidth="1"/>
    <col min="18" max="18" width="7.8515625" style="0" customWidth="1"/>
    <col min="19" max="19" width="19.140625" style="0" customWidth="1"/>
    <col min="20" max="20" width="7.00390625" style="0" customWidth="1"/>
    <col min="21" max="21" width="12.140625" style="87" customWidth="1"/>
    <col min="22" max="22" width="11.421875" style="91" customWidth="1"/>
  </cols>
  <sheetData>
    <row r="1" spans="1:24" ht="28.5">
      <c r="A1" s="74" t="s">
        <v>32</v>
      </c>
      <c r="B1" s="75"/>
      <c r="C1" s="76"/>
      <c r="D1" s="77"/>
      <c r="E1" s="78"/>
      <c r="F1" s="78"/>
      <c r="G1" s="78"/>
      <c r="H1" s="78"/>
      <c r="I1" s="78"/>
      <c r="J1" s="78"/>
      <c r="K1" s="78"/>
      <c r="L1" s="78"/>
      <c r="M1" s="79"/>
      <c r="N1" s="78"/>
      <c r="O1" s="47"/>
      <c r="P1" s="47"/>
      <c r="Q1" s="47"/>
      <c r="R1" s="47"/>
      <c r="S1" s="47"/>
      <c r="T1" s="47"/>
      <c r="U1" s="85"/>
      <c r="V1" s="89"/>
      <c r="W1" s="48"/>
      <c r="X1" s="48"/>
    </row>
    <row r="2" spans="1:22" ht="28.5">
      <c r="A2" s="290" t="s">
        <v>50</v>
      </c>
      <c r="B2" s="291"/>
      <c r="C2" s="291"/>
      <c r="D2" s="291"/>
      <c r="E2" s="291"/>
      <c r="F2" s="168"/>
      <c r="G2" s="83"/>
      <c r="H2" s="83"/>
      <c r="I2" s="83"/>
      <c r="J2" s="83"/>
      <c r="K2" s="83"/>
      <c r="L2" s="83"/>
      <c r="M2" s="84"/>
      <c r="N2" s="83"/>
      <c r="O2" s="167"/>
      <c r="P2" s="167"/>
      <c r="Q2" s="167"/>
      <c r="R2" s="167"/>
      <c r="S2" s="167"/>
      <c r="T2" s="167"/>
      <c r="U2"/>
      <c r="V2"/>
    </row>
    <row r="3" spans="21:24" ht="15">
      <c r="U3" s="86"/>
      <c r="V3" s="90"/>
      <c r="W3" s="46"/>
      <c r="X3" s="46"/>
    </row>
    <row r="4" spans="13:22" ht="16.5" thickBot="1">
      <c r="M4" s="1" t="s">
        <v>9</v>
      </c>
      <c r="O4" s="1" t="s">
        <v>9</v>
      </c>
      <c r="Q4" s="1" t="s">
        <v>9</v>
      </c>
      <c r="S4" s="1" t="s">
        <v>9</v>
      </c>
      <c r="V4" s="170" t="s">
        <v>21</v>
      </c>
    </row>
    <row r="5" spans="1:21" ht="37.5" customHeight="1">
      <c r="A5" s="193" t="s">
        <v>0</v>
      </c>
      <c r="B5" s="195" t="s">
        <v>1</v>
      </c>
      <c r="C5" s="197" t="s">
        <v>23</v>
      </c>
      <c r="D5" s="199" t="s">
        <v>22</v>
      </c>
      <c r="E5" s="208" t="s">
        <v>35</v>
      </c>
      <c r="F5" s="187" t="s">
        <v>34</v>
      </c>
      <c r="G5" s="206" t="s">
        <v>2</v>
      </c>
      <c r="H5" s="183" t="s">
        <v>3</v>
      </c>
      <c r="I5" s="185" t="s">
        <v>4</v>
      </c>
      <c r="J5" s="189" t="s">
        <v>5</v>
      </c>
      <c r="K5" s="191" t="s">
        <v>44</v>
      </c>
      <c r="L5" s="210" t="s">
        <v>45</v>
      </c>
      <c r="M5" s="169" t="s">
        <v>48</v>
      </c>
      <c r="N5" s="206" t="s">
        <v>8</v>
      </c>
      <c r="O5" s="160" t="s">
        <v>49</v>
      </c>
      <c r="P5" s="206" t="s">
        <v>8</v>
      </c>
      <c r="Q5" s="161" t="s">
        <v>40</v>
      </c>
      <c r="R5" s="206" t="s">
        <v>8</v>
      </c>
      <c r="S5" s="162" t="s">
        <v>41</v>
      </c>
      <c r="T5" s="206" t="s">
        <v>8</v>
      </c>
      <c r="U5" s="181" t="s">
        <v>42</v>
      </c>
    </row>
    <row r="6" spans="1:21" ht="16.5" thickBot="1">
      <c r="A6" s="194"/>
      <c r="B6" s="196"/>
      <c r="C6" s="198"/>
      <c r="D6" s="200"/>
      <c r="E6" s="209"/>
      <c r="F6" s="188"/>
      <c r="G6" s="212"/>
      <c r="H6" s="184"/>
      <c r="I6" s="186"/>
      <c r="J6" s="190"/>
      <c r="K6" s="192"/>
      <c r="L6" s="211"/>
      <c r="M6" s="1" t="s">
        <v>27</v>
      </c>
      <c r="N6" s="207"/>
      <c r="O6" s="1" t="s">
        <v>19</v>
      </c>
      <c r="P6" s="207"/>
      <c r="Q6" s="1" t="s">
        <v>20</v>
      </c>
      <c r="R6" s="207"/>
      <c r="S6" s="1" t="s">
        <v>24</v>
      </c>
      <c r="T6" s="207"/>
      <c r="U6" s="182"/>
    </row>
    <row r="7" spans="1:22" ht="23.25">
      <c r="A7" s="98" t="s">
        <v>11</v>
      </c>
      <c r="B7" s="100"/>
      <c r="C7" s="99">
        <f>IF(N7="","",SUM(N7,P7,R7,T7))</f>
        <v>4</v>
      </c>
      <c r="D7" s="4">
        <f aca="true" t="shared" si="0" ref="D7:D41">IF(C7="","",RANK(C7,$C$7:$C$41,1))</f>
        <v>1</v>
      </c>
      <c r="E7" s="5"/>
      <c r="F7" s="129">
        <v>448118</v>
      </c>
      <c r="G7" s="7" t="s">
        <v>102</v>
      </c>
      <c r="H7" s="8" t="s">
        <v>103</v>
      </c>
      <c r="I7" s="34">
        <v>1978</v>
      </c>
      <c r="J7" s="9">
        <v>53.9</v>
      </c>
      <c r="K7" s="10" t="s">
        <v>78</v>
      </c>
      <c r="L7" s="6" t="s">
        <v>11</v>
      </c>
      <c r="M7" s="51">
        <v>70</v>
      </c>
      <c r="N7" s="145">
        <f aca="true" t="shared" si="1" ref="N7:N41">IF(M7="","",RANK(M7,$M$7:$M$41,0))</f>
        <v>1</v>
      </c>
      <c r="O7" s="53">
        <v>14</v>
      </c>
      <c r="P7" s="145">
        <f aca="true" t="shared" si="2" ref="P7:P41">IF(O7="","",RANK(O7,$O$7:$O$41,0))</f>
        <v>1</v>
      </c>
      <c r="Q7" s="147">
        <v>62</v>
      </c>
      <c r="R7" s="145">
        <f>IF(Q7="","",RANK(Q7,$Q$7:$Q$41,1))</f>
        <v>1</v>
      </c>
      <c r="S7" s="55">
        <v>66</v>
      </c>
      <c r="T7" s="145">
        <f>IF(S7="","",RANK(S7,$S$7:$S$41,0))</f>
        <v>1</v>
      </c>
      <c r="U7" s="88">
        <f>SUM(J7*0.35)</f>
        <v>18.865</v>
      </c>
      <c r="V7"/>
    </row>
    <row r="8" spans="1:22" ht="23.25">
      <c r="A8" s="98" t="s">
        <v>11</v>
      </c>
      <c r="B8" s="100"/>
      <c r="C8" s="99">
        <f aca="true" t="shared" si="3" ref="C8:C41">IF(N8="","",SUM(N8,P8,R8,T8))</f>
      </c>
      <c r="D8" s="4">
        <f t="shared" si="0"/>
      </c>
      <c r="E8" s="5"/>
      <c r="F8" s="129"/>
      <c r="G8" s="7"/>
      <c r="H8" s="8"/>
      <c r="I8" s="34"/>
      <c r="J8" s="9"/>
      <c r="K8" s="10"/>
      <c r="L8" s="6" t="s">
        <v>11</v>
      </c>
      <c r="M8" s="51"/>
      <c r="N8" s="145">
        <f t="shared" si="1"/>
      </c>
      <c r="O8" s="53"/>
      <c r="P8" s="145">
        <f t="shared" si="2"/>
      </c>
      <c r="Q8" s="147"/>
      <c r="R8" s="145">
        <f aca="true" t="shared" si="4" ref="R8:R41">IF(Q8="","",RANK(Q8,$Q$7:$Q$41,1))</f>
      </c>
      <c r="S8" s="55"/>
      <c r="T8" s="145">
        <f aca="true" t="shared" si="5" ref="T8:T41">IF(S8="","",RANK(S8,$S$7:$S$41,0))</f>
      </c>
      <c r="U8" s="88" t="e">
        <f>SUM(#REF!*0.35)</f>
        <v>#REF!</v>
      </c>
      <c r="V8"/>
    </row>
    <row r="9" spans="1:22" ht="23.25">
      <c r="A9" s="98" t="s">
        <v>11</v>
      </c>
      <c r="B9" s="100"/>
      <c r="C9" s="99">
        <f t="shared" si="3"/>
      </c>
      <c r="D9" s="4">
        <f t="shared" si="0"/>
      </c>
      <c r="E9" s="5"/>
      <c r="F9" s="129"/>
      <c r="G9" s="41"/>
      <c r="H9" s="42"/>
      <c r="I9" s="39"/>
      <c r="J9" s="43"/>
      <c r="K9" s="50"/>
      <c r="L9" s="6" t="s">
        <v>11</v>
      </c>
      <c r="M9" s="51"/>
      <c r="N9" s="145">
        <f t="shared" si="1"/>
      </c>
      <c r="O9" s="53"/>
      <c r="P9" s="145">
        <f t="shared" si="2"/>
      </c>
      <c r="Q9" s="147"/>
      <c r="R9" s="145">
        <f t="shared" si="4"/>
      </c>
      <c r="S9" s="55"/>
      <c r="T9" s="145">
        <f t="shared" si="5"/>
      </c>
      <c r="U9" s="88">
        <f aca="true" t="shared" si="6" ref="U9:U41">SUM(J9*0.35)</f>
        <v>0</v>
      </c>
      <c r="V9"/>
    </row>
    <row r="10" spans="1:22" ht="23.25">
      <c r="A10" s="98" t="s">
        <v>11</v>
      </c>
      <c r="B10" s="100"/>
      <c r="C10" s="99">
        <f t="shared" si="3"/>
      </c>
      <c r="D10" s="4">
        <f t="shared" si="0"/>
      </c>
      <c r="E10" s="5"/>
      <c r="F10" s="129"/>
      <c r="G10" s="7"/>
      <c r="H10" s="8"/>
      <c r="I10" s="34"/>
      <c r="J10" s="9"/>
      <c r="K10" s="10"/>
      <c r="L10" s="6" t="s">
        <v>11</v>
      </c>
      <c r="M10" s="51"/>
      <c r="N10" s="145">
        <f t="shared" si="1"/>
      </c>
      <c r="O10" s="53"/>
      <c r="P10" s="145">
        <f t="shared" si="2"/>
      </c>
      <c r="Q10" s="147"/>
      <c r="R10" s="145">
        <f t="shared" si="4"/>
      </c>
      <c r="S10" s="55"/>
      <c r="T10" s="145">
        <f t="shared" si="5"/>
      </c>
      <c r="U10" s="88">
        <f t="shared" si="6"/>
        <v>0</v>
      </c>
      <c r="V10"/>
    </row>
    <row r="11" spans="1:22" ht="23.25">
      <c r="A11" s="98" t="s">
        <v>11</v>
      </c>
      <c r="B11" s="100"/>
      <c r="C11" s="99">
        <f t="shared" si="3"/>
      </c>
      <c r="D11" s="4">
        <f t="shared" si="0"/>
      </c>
      <c r="E11" s="5"/>
      <c r="F11" s="129"/>
      <c r="G11" s="7"/>
      <c r="H11" s="8"/>
      <c r="I11" s="34"/>
      <c r="J11" s="9"/>
      <c r="K11" s="10"/>
      <c r="L11" s="6" t="s">
        <v>11</v>
      </c>
      <c r="M11" s="51"/>
      <c r="N11" s="145">
        <f t="shared" si="1"/>
      </c>
      <c r="O11" s="53"/>
      <c r="P11" s="145">
        <f t="shared" si="2"/>
      </c>
      <c r="Q11" s="147"/>
      <c r="R11" s="145">
        <f t="shared" si="4"/>
      </c>
      <c r="S11" s="55"/>
      <c r="T11" s="145">
        <f t="shared" si="5"/>
      </c>
      <c r="U11" s="88">
        <f t="shared" si="6"/>
        <v>0</v>
      </c>
      <c r="V11"/>
    </row>
    <row r="12" spans="1:22" ht="23.25">
      <c r="A12" s="98" t="s">
        <v>11</v>
      </c>
      <c r="B12" s="100"/>
      <c r="C12" s="99">
        <f t="shared" si="3"/>
      </c>
      <c r="D12" s="4">
        <f t="shared" si="0"/>
      </c>
      <c r="E12" s="5"/>
      <c r="F12" s="129"/>
      <c r="G12" s="7"/>
      <c r="H12" s="8"/>
      <c r="I12" s="34"/>
      <c r="J12" s="9"/>
      <c r="K12" s="10"/>
      <c r="L12" s="6" t="s">
        <v>11</v>
      </c>
      <c r="M12" s="51"/>
      <c r="N12" s="145">
        <f t="shared" si="1"/>
      </c>
      <c r="O12" s="53"/>
      <c r="P12" s="145">
        <f t="shared" si="2"/>
      </c>
      <c r="Q12" s="147"/>
      <c r="R12" s="145">
        <f t="shared" si="4"/>
      </c>
      <c r="S12" s="55"/>
      <c r="T12" s="145">
        <f t="shared" si="5"/>
      </c>
      <c r="U12" s="88">
        <f t="shared" si="6"/>
        <v>0</v>
      </c>
      <c r="V12"/>
    </row>
    <row r="13" spans="1:22" ht="23.25">
      <c r="A13" s="98" t="s">
        <v>11</v>
      </c>
      <c r="B13" s="100"/>
      <c r="C13" s="99">
        <f t="shared" si="3"/>
      </c>
      <c r="D13" s="4">
        <f t="shared" si="0"/>
      </c>
      <c r="E13" s="5"/>
      <c r="F13" s="129"/>
      <c r="G13" s="7"/>
      <c r="H13" s="8"/>
      <c r="I13" s="34"/>
      <c r="J13" s="9"/>
      <c r="K13" s="10"/>
      <c r="L13" s="6" t="s">
        <v>11</v>
      </c>
      <c r="M13" s="51"/>
      <c r="N13" s="145">
        <f t="shared" si="1"/>
      </c>
      <c r="O13" s="53"/>
      <c r="P13" s="145">
        <f t="shared" si="2"/>
      </c>
      <c r="Q13" s="147"/>
      <c r="R13" s="145">
        <f t="shared" si="4"/>
      </c>
      <c r="S13" s="55"/>
      <c r="T13" s="145">
        <f t="shared" si="5"/>
      </c>
      <c r="U13" s="88">
        <f t="shared" si="6"/>
        <v>0</v>
      </c>
      <c r="V13"/>
    </row>
    <row r="14" spans="1:22" ht="23.25">
      <c r="A14" s="98" t="s">
        <v>11</v>
      </c>
      <c r="B14" s="100"/>
      <c r="C14" s="99">
        <f t="shared" si="3"/>
      </c>
      <c r="D14" s="4">
        <f t="shared" si="0"/>
      </c>
      <c r="E14" s="5"/>
      <c r="F14" s="129"/>
      <c r="G14" s="41"/>
      <c r="H14" s="42"/>
      <c r="I14" s="39"/>
      <c r="J14" s="43"/>
      <c r="K14" s="50"/>
      <c r="L14" s="6" t="s">
        <v>11</v>
      </c>
      <c r="M14" s="51"/>
      <c r="N14" s="145">
        <f t="shared" si="1"/>
      </c>
      <c r="O14" s="53"/>
      <c r="P14" s="145">
        <f t="shared" si="2"/>
      </c>
      <c r="Q14" s="147"/>
      <c r="R14" s="145">
        <f t="shared" si="4"/>
      </c>
      <c r="S14" s="55"/>
      <c r="T14" s="145">
        <f t="shared" si="5"/>
      </c>
      <c r="U14" s="88">
        <f t="shared" si="6"/>
        <v>0</v>
      </c>
      <c r="V14"/>
    </row>
    <row r="15" spans="1:22" ht="23.25">
      <c r="A15" s="98" t="s">
        <v>11</v>
      </c>
      <c r="B15" s="100"/>
      <c r="C15" s="99">
        <f t="shared" si="3"/>
      </c>
      <c r="D15" s="4">
        <f t="shared" si="0"/>
      </c>
      <c r="E15" s="5"/>
      <c r="F15" s="129"/>
      <c r="G15" s="7"/>
      <c r="H15" s="8"/>
      <c r="I15" s="34"/>
      <c r="J15" s="9"/>
      <c r="K15" s="10"/>
      <c r="L15" s="6" t="s">
        <v>11</v>
      </c>
      <c r="M15" s="51"/>
      <c r="N15" s="145">
        <f t="shared" si="1"/>
      </c>
      <c r="O15" s="53"/>
      <c r="P15" s="145">
        <f t="shared" si="2"/>
      </c>
      <c r="Q15" s="147"/>
      <c r="R15" s="145">
        <f t="shared" si="4"/>
      </c>
      <c r="S15" s="55"/>
      <c r="T15" s="145">
        <f t="shared" si="5"/>
      </c>
      <c r="U15" s="88">
        <f t="shared" si="6"/>
        <v>0</v>
      </c>
      <c r="V15"/>
    </row>
    <row r="16" spans="1:22" ht="23.25">
      <c r="A16" s="98" t="s">
        <v>11</v>
      </c>
      <c r="B16" s="100"/>
      <c r="C16" s="99">
        <f t="shared" si="3"/>
      </c>
      <c r="D16" s="4">
        <f t="shared" si="0"/>
      </c>
      <c r="E16" s="5"/>
      <c r="F16" s="129"/>
      <c r="G16" s="7"/>
      <c r="H16" s="8"/>
      <c r="I16" s="34"/>
      <c r="J16" s="9"/>
      <c r="K16" s="10"/>
      <c r="L16" s="6" t="s">
        <v>11</v>
      </c>
      <c r="M16" s="51"/>
      <c r="N16" s="145">
        <f t="shared" si="1"/>
      </c>
      <c r="O16" s="53"/>
      <c r="P16" s="145">
        <f t="shared" si="2"/>
      </c>
      <c r="Q16" s="147"/>
      <c r="R16" s="145">
        <f t="shared" si="4"/>
      </c>
      <c r="S16" s="55"/>
      <c r="T16" s="145">
        <f t="shared" si="5"/>
      </c>
      <c r="U16" s="88">
        <f t="shared" si="6"/>
        <v>0</v>
      </c>
      <c r="V16"/>
    </row>
    <row r="17" spans="1:22" ht="23.25">
      <c r="A17" s="98" t="s">
        <v>11</v>
      </c>
      <c r="B17" s="100"/>
      <c r="C17" s="99">
        <f t="shared" si="3"/>
      </c>
      <c r="D17" s="4">
        <f t="shared" si="0"/>
      </c>
      <c r="E17" s="5"/>
      <c r="F17" s="129"/>
      <c r="G17" s="7"/>
      <c r="H17" s="8"/>
      <c r="I17" s="34"/>
      <c r="J17" s="9"/>
      <c r="K17" s="10"/>
      <c r="L17" s="6" t="s">
        <v>11</v>
      </c>
      <c r="M17" s="51"/>
      <c r="N17" s="145">
        <f t="shared" si="1"/>
      </c>
      <c r="O17" s="53"/>
      <c r="P17" s="145">
        <f t="shared" si="2"/>
      </c>
      <c r="Q17" s="147"/>
      <c r="R17" s="145">
        <f t="shared" si="4"/>
      </c>
      <c r="S17" s="55"/>
      <c r="T17" s="145">
        <f t="shared" si="5"/>
      </c>
      <c r="U17" s="88">
        <f t="shared" si="6"/>
        <v>0</v>
      </c>
      <c r="V17"/>
    </row>
    <row r="18" spans="1:22" ht="23.25">
      <c r="A18" s="98" t="s">
        <v>11</v>
      </c>
      <c r="B18" s="100"/>
      <c r="C18" s="99">
        <f t="shared" si="3"/>
      </c>
      <c r="D18" s="4">
        <f t="shared" si="0"/>
      </c>
      <c r="E18" s="5"/>
      <c r="F18" s="129"/>
      <c r="G18" s="7"/>
      <c r="H18" s="8"/>
      <c r="I18" s="34"/>
      <c r="J18" s="9"/>
      <c r="K18" s="10"/>
      <c r="L18" s="6" t="s">
        <v>11</v>
      </c>
      <c r="M18" s="51"/>
      <c r="N18" s="145">
        <f t="shared" si="1"/>
      </c>
      <c r="O18" s="53"/>
      <c r="P18" s="145">
        <f t="shared" si="2"/>
      </c>
      <c r="Q18" s="147"/>
      <c r="R18" s="145">
        <f t="shared" si="4"/>
      </c>
      <c r="S18" s="55"/>
      <c r="T18" s="145">
        <f t="shared" si="5"/>
      </c>
      <c r="U18" s="88">
        <f t="shared" si="6"/>
        <v>0</v>
      </c>
      <c r="V18"/>
    </row>
    <row r="19" spans="1:22" ht="23.25">
      <c r="A19" s="98" t="s">
        <v>11</v>
      </c>
      <c r="B19" s="100"/>
      <c r="C19" s="99">
        <f t="shared" si="3"/>
      </c>
      <c r="D19" s="4">
        <f t="shared" si="0"/>
      </c>
      <c r="E19" s="5"/>
      <c r="F19" s="129"/>
      <c r="G19" s="7"/>
      <c r="H19" s="8"/>
      <c r="I19" s="39"/>
      <c r="J19" s="43"/>
      <c r="K19" s="11"/>
      <c r="L19" s="6" t="s">
        <v>11</v>
      </c>
      <c r="M19" s="51"/>
      <c r="N19" s="145">
        <f t="shared" si="1"/>
      </c>
      <c r="O19" s="53"/>
      <c r="P19" s="145">
        <f t="shared" si="2"/>
      </c>
      <c r="Q19" s="147"/>
      <c r="R19" s="145">
        <f t="shared" si="4"/>
      </c>
      <c r="S19" s="55"/>
      <c r="T19" s="145">
        <f t="shared" si="5"/>
      </c>
      <c r="U19" s="88">
        <f t="shared" si="6"/>
        <v>0</v>
      </c>
      <c r="V19"/>
    </row>
    <row r="20" spans="1:22" ht="23.25">
      <c r="A20" s="98" t="s">
        <v>11</v>
      </c>
      <c r="B20" s="100"/>
      <c r="C20" s="99">
        <f t="shared" si="3"/>
      </c>
      <c r="D20" s="4">
        <f t="shared" si="0"/>
      </c>
      <c r="E20" s="5"/>
      <c r="F20" s="129"/>
      <c r="G20" s="7"/>
      <c r="H20" s="8"/>
      <c r="I20" s="34"/>
      <c r="J20" s="9"/>
      <c r="K20" s="10"/>
      <c r="L20" s="6" t="s">
        <v>11</v>
      </c>
      <c r="M20" s="51"/>
      <c r="N20" s="145">
        <f t="shared" si="1"/>
      </c>
      <c r="O20" s="53"/>
      <c r="P20" s="145">
        <f t="shared" si="2"/>
      </c>
      <c r="Q20" s="147"/>
      <c r="R20" s="145">
        <f t="shared" si="4"/>
      </c>
      <c r="S20" s="55"/>
      <c r="T20" s="145">
        <f t="shared" si="5"/>
      </c>
      <c r="U20" s="88">
        <f t="shared" si="6"/>
        <v>0</v>
      </c>
      <c r="V20"/>
    </row>
    <row r="21" spans="1:22" ht="23.25">
      <c r="A21" s="98" t="s">
        <v>11</v>
      </c>
      <c r="B21" s="100"/>
      <c r="C21" s="99">
        <f t="shared" si="3"/>
      </c>
      <c r="D21" s="4">
        <f t="shared" si="0"/>
      </c>
      <c r="E21" s="5"/>
      <c r="F21" s="129"/>
      <c r="G21" s="7"/>
      <c r="H21" s="8"/>
      <c r="I21" s="34"/>
      <c r="J21" s="9"/>
      <c r="K21" s="10"/>
      <c r="L21" s="6" t="s">
        <v>11</v>
      </c>
      <c r="M21" s="51"/>
      <c r="N21" s="145">
        <f t="shared" si="1"/>
      </c>
      <c r="O21" s="53"/>
      <c r="P21" s="145">
        <f t="shared" si="2"/>
      </c>
      <c r="Q21" s="147"/>
      <c r="R21" s="145">
        <f t="shared" si="4"/>
      </c>
      <c r="S21" s="55"/>
      <c r="T21" s="145">
        <f t="shared" si="5"/>
      </c>
      <c r="U21" s="88">
        <f t="shared" si="6"/>
        <v>0</v>
      </c>
      <c r="V21"/>
    </row>
    <row r="22" spans="1:22" ht="23.25">
      <c r="A22" s="98" t="s">
        <v>11</v>
      </c>
      <c r="B22" s="100"/>
      <c r="C22" s="99">
        <f t="shared" si="3"/>
      </c>
      <c r="D22" s="4">
        <f t="shared" si="0"/>
      </c>
      <c r="E22" s="5"/>
      <c r="F22" s="129"/>
      <c r="G22" s="41"/>
      <c r="H22" s="42"/>
      <c r="I22" s="34"/>
      <c r="J22" s="9"/>
      <c r="K22" s="50"/>
      <c r="L22" s="6" t="s">
        <v>11</v>
      </c>
      <c r="M22" s="51"/>
      <c r="N22" s="145">
        <f t="shared" si="1"/>
      </c>
      <c r="O22" s="53"/>
      <c r="P22" s="145">
        <f t="shared" si="2"/>
      </c>
      <c r="Q22" s="147"/>
      <c r="R22" s="145">
        <f t="shared" si="4"/>
      </c>
      <c r="S22" s="55"/>
      <c r="T22" s="145">
        <f t="shared" si="5"/>
      </c>
      <c r="U22" s="88">
        <f t="shared" si="6"/>
        <v>0</v>
      </c>
      <c r="V22"/>
    </row>
    <row r="23" spans="1:22" ht="23.25">
      <c r="A23" s="98" t="s">
        <v>11</v>
      </c>
      <c r="B23" s="100"/>
      <c r="C23" s="99">
        <f t="shared" si="3"/>
      </c>
      <c r="D23" s="4">
        <f t="shared" si="0"/>
      </c>
      <c r="E23" s="5"/>
      <c r="F23" s="129"/>
      <c r="G23" s="7"/>
      <c r="H23" s="8"/>
      <c r="I23" s="34"/>
      <c r="J23" s="9"/>
      <c r="K23" s="10"/>
      <c r="L23" s="6" t="s">
        <v>11</v>
      </c>
      <c r="M23" s="51"/>
      <c r="N23" s="145">
        <f t="shared" si="1"/>
      </c>
      <c r="O23" s="53"/>
      <c r="P23" s="145">
        <f t="shared" si="2"/>
      </c>
      <c r="Q23" s="147"/>
      <c r="R23" s="145">
        <f t="shared" si="4"/>
      </c>
      <c r="S23" s="55"/>
      <c r="T23" s="145">
        <f t="shared" si="5"/>
      </c>
      <c r="U23" s="88">
        <f t="shared" si="6"/>
        <v>0</v>
      </c>
      <c r="V23"/>
    </row>
    <row r="24" spans="1:22" ht="23.25" customHeight="1">
      <c r="A24" s="98" t="s">
        <v>11</v>
      </c>
      <c r="B24" s="100"/>
      <c r="C24" s="99">
        <f t="shared" si="3"/>
      </c>
      <c r="D24" s="4">
        <f t="shared" si="0"/>
      </c>
      <c r="E24" s="5"/>
      <c r="F24" s="129"/>
      <c r="G24" s="7"/>
      <c r="H24" s="8"/>
      <c r="I24" s="39"/>
      <c r="J24" s="43"/>
      <c r="K24" s="10"/>
      <c r="L24" s="6" t="s">
        <v>11</v>
      </c>
      <c r="M24" s="51"/>
      <c r="N24" s="145">
        <f t="shared" si="1"/>
      </c>
      <c r="O24" s="53"/>
      <c r="P24" s="145">
        <f t="shared" si="2"/>
      </c>
      <c r="Q24" s="147"/>
      <c r="R24" s="145">
        <f t="shared" si="4"/>
      </c>
      <c r="S24" s="55"/>
      <c r="T24" s="145">
        <f t="shared" si="5"/>
      </c>
      <c r="U24" s="88">
        <f t="shared" si="6"/>
        <v>0</v>
      </c>
      <c r="V24"/>
    </row>
    <row r="25" spans="1:22" ht="23.25">
      <c r="A25" s="98" t="s">
        <v>11</v>
      </c>
      <c r="B25" s="100"/>
      <c r="C25" s="99">
        <f t="shared" si="3"/>
      </c>
      <c r="D25" s="4">
        <f t="shared" si="0"/>
      </c>
      <c r="E25" s="5"/>
      <c r="F25" s="129"/>
      <c r="G25" s="7"/>
      <c r="H25" s="8"/>
      <c r="I25" s="34"/>
      <c r="J25" s="9"/>
      <c r="K25" s="10"/>
      <c r="L25" s="6" t="s">
        <v>11</v>
      </c>
      <c r="M25" s="51"/>
      <c r="N25" s="145">
        <f t="shared" si="1"/>
      </c>
      <c r="O25" s="53"/>
      <c r="P25" s="145">
        <f t="shared" si="2"/>
      </c>
      <c r="Q25" s="147"/>
      <c r="R25" s="145">
        <f t="shared" si="4"/>
      </c>
      <c r="S25" s="55"/>
      <c r="T25" s="145">
        <f t="shared" si="5"/>
      </c>
      <c r="U25" s="88">
        <f t="shared" si="6"/>
        <v>0</v>
      </c>
      <c r="V25"/>
    </row>
    <row r="26" spans="1:22" ht="23.25">
      <c r="A26" s="98" t="s">
        <v>11</v>
      </c>
      <c r="B26" s="100"/>
      <c r="C26" s="99">
        <f t="shared" si="3"/>
      </c>
      <c r="D26" s="4">
        <f t="shared" si="0"/>
      </c>
      <c r="E26" s="5"/>
      <c r="F26" s="129"/>
      <c r="G26" s="7"/>
      <c r="H26" s="8"/>
      <c r="I26" s="39"/>
      <c r="J26" s="43"/>
      <c r="K26" s="10"/>
      <c r="L26" s="6" t="s">
        <v>11</v>
      </c>
      <c r="M26" s="51"/>
      <c r="N26" s="145">
        <f t="shared" si="1"/>
      </c>
      <c r="O26" s="53"/>
      <c r="P26" s="145">
        <f t="shared" si="2"/>
      </c>
      <c r="Q26" s="147"/>
      <c r="R26" s="145">
        <f t="shared" si="4"/>
      </c>
      <c r="S26" s="55"/>
      <c r="T26" s="145">
        <f t="shared" si="5"/>
      </c>
      <c r="U26" s="88">
        <f t="shared" si="6"/>
        <v>0</v>
      </c>
      <c r="V26"/>
    </row>
    <row r="27" spans="1:22" ht="23.25">
      <c r="A27" s="98" t="s">
        <v>11</v>
      </c>
      <c r="B27" s="100"/>
      <c r="C27" s="99">
        <f t="shared" si="3"/>
      </c>
      <c r="D27" s="4">
        <f t="shared" si="0"/>
      </c>
      <c r="E27" s="5"/>
      <c r="F27" s="129"/>
      <c r="G27" s="7"/>
      <c r="H27" s="8"/>
      <c r="I27" s="34"/>
      <c r="J27" s="9"/>
      <c r="K27" s="10"/>
      <c r="L27" s="6" t="s">
        <v>11</v>
      </c>
      <c r="M27" s="51"/>
      <c r="N27" s="145">
        <f t="shared" si="1"/>
      </c>
      <c r="O27" s="53"/>
      <c r="P27" s="145">
        <f t="shared" si="2"/>
      </c>
      <c r="Q27" s="147"/>
      <c r="R27" s="145">
        <f t="shared" si="4"/>
      </c>
      <c r="S27" s="55"/>
      <c r="T27" s="145">
        <f t="shared" si="5"/>
      </c>
      <c r="U27" s="88">
        <f t="shared" si="6"/>
        <v>0</v>
      </c>
      <c r="V27"/>
    </row>
    <row r="28" spans="1:22" ht="23.25">
      <c r="A28" s="98" t="s">
        <v>11</v>
      </c>
      <c r="B28" s="100"/>
      <c r="C28" s="99">
        <f t="shared" si="3"/>
      </c>
      <c r="D28" s="4">
        <f t="shared" si="0"/>
      </c>
      <c r="E28" s="5"/>
      <c r="F28" s="129"/>
      <c r="G28" s="7"/>
      <c r="H28" s="8"/>
      <c r="I28" s="34"/>
      <c r="J28" s="9"/>
      <c r="K28" s="10"/>
      <c r="L28" s="6" t="s">
        <v>11</v>
      </c>
      <c r="M28" s="51"/>
      <c r="N28" s="145">
        <f t="shared" si="1"/>
      </c>
      <c r="O28" s="53"/>
      <c r="P28" s="145">
        <f t="shared" si="2"/>
      </c>
      <c r="Q28" s="147"/>
      <c r="R28" s="145">
        <f t="shared" si="4"/>
      </c>
      <c r="S28" s="55"/>
      <c r="T28" s="145">
        <f t="shared" si="5"/>
      </c>
      <c r="U28" s="88">
        <f t="shared" si="6"/>
        <v>0</v>
      </c>
      <c r="V28"/>
    </row>
    <row r="29" spans="1:22" ht="23.25">
      <c r="A29" s="98" t="s">
        <v>11</v>
      </c>
      <c r="B29" s="100"/>
      <c r="C29" s="99">
        <f>IF(N29="","",SUM(N29,P29,R29,T29))</f>
      </c>
      <c r="D29" s="4">
        <f t="shared" si="0"/>
      </c>
      <c r="E29" s="5"/>
      <c r="F29" s="129"/>
      <c r="G29" s="7"/>
      <c r="H29" s="8"/>
      <c r="I29" s="34"/>
      <c r="J29" s="9"/>
      <c r="K29" s="10"/>
      <c r="L29" s="6" t="s">
        <v>11</v>
      </c>
      <c r="M29" s="51"/>
      <c r="N29" s="145">
        <f t="shared" si="1"/>
      </c>
      <c r="O29" s="53"/>
      <c r="P29" s="145">
        <f t="shared" si="2"/>
      </c>
      <c r="Q29" s="147"/>
      <c r="R29" s="145">
        <f>IF(Q29="","",RANK(Q29,$Q$7:$Q$41,1))</f>
      </c>
      <c r="S29" s="55"/>
      <c r="T29" s="145">
        <f t="shared" si="5"/>
      </c>
      <c r="U29" s="88">
        <f t="shared" si="6"/>
        <v>0</v>
      </c>
      <c r="V29"/>
    </row>
    <row r="30" spans="1:22" ht="23.25">
      <c r="A30" s="98" t="s">
        <v>11</v>
      </c>
      <c r="B30" s="100"/>
      <c r="C30" s="99">
        <f t="shared" si="3"/>
      </c>
      <c r="D30" s="4">
        <f t="shared" si="0"/>
      </c>
      <c r="E30" s="5"/>
      <c r="F30" s="129"/>
      <c r="G30" s="7"/>
      <c r="H30" s="8"/>
      <c r="I30" s="34"/>
      <c r="J30" s="9"/>
      <c r="K30" s="10"/>
      <c r="L30" s="6" t="s">
        <v>11</v>
      </c>
      <c r="M30" s="51"/>
      <c r="N30" s="145">
        <f t="shared" si="1"/>
      </c>
      <c r="O30" s="53"/>
      <c r="P30" s="145">
        <f t="shared" si="2"/>
      </c>
      <c r="Q30" s="147"/>
      <c r="R30" s="145">
        <f t="shared" si="4"/>
      </c>
      <c r="S30" s="55"/>
      <c r="T30" s="145">
        <f t="shared" si="5"/>
      </c>
      <c r="U30" s="88">
        <f t="shared" si="6"/>
        <v>0</v>
      </c>
      <c r="V30"/>
    </row>
    <row r="31" spans="1:22" ht="23.25">
      <c r="A31" s="98" t="s">
        <v>11</v>
      </c>
      <c r="B31" s="100"/>
      <c r="C31" s="99">
        <f t="shared" si="3"/>
      </c>
      <c r="D31" s="4">
        <f t="shared" si="0"/>
      </c>
      <c r="E31" s="36"/>
      <c r="F31" s="131"/>
      <c r="G31" s="37"/>
      <c r="H31" s="38"/>
      <c r="I31" s="39"/>
      <c r="J31" s="40"/>
      <c r="K31" s="97"/>
      <c r="L31" s="6" t="s">
        <v>11</v>
      </c>
      <c r="M31" s="52"/>
      <c r="N31" s="145">
        <f t="shared" si="1"/>
      </c>
      <c r="O31" s="54"/>
      <c r="P31" s="145">
        <f t="shared" si="2"/>
      </c>
      <c r="Q31" s="148"/>
      <c r="R31" s="145">
        <f t="shared" si="4"/>
      </c>
      <c r="S31" s="56"/>
      <c r="T31" s="145">
        <f t="shared" si="5"/>
      </c>
      <c r="U31" s="88">
        <f t="shared" si="6"/>
        <v>0</v>
      </c>
      <c r="V31"/>
    </row>
    <row r="32" spans="1:22" ht="23.25">
      <c r="A32" s="98" t="s">
        <v>11</v>
      </c>
      <c r="B32" s="100"/>
      <c r="C32" s="99">
        <f t="shared" si="3"/>
      </c>
      <c r="D32" s="4">
        <f t="shared" si="0"/>
      </c>
      <c r="E32" s="5"/>
      <c r="F32" s="129"/>
      <c r="G32" s="15"/>
      <c r="H32" s="16"/>
      <c r="I32" s="34"/>
      <c r="J32" s="9"/>
      <c r="K32" s="10"/>
      <c r="L32" s="6" t="s">
        <v>11</v>
      </c>
      <c r="M32" s="51"/>
      <c r="N32" s="145">
        <f t="shared" si="1"/>
      </c>
      <c r="O32" s="53"/>
      <c r="P32" s="145">
        <f t="shared" si="2"/>
      </c>
      <c r="Q32" s="147"/>
      <c r="R32" s="145">
        <f t="shared" si="4"/>
      </c>
      <c r="S32" s="55"/>
      <c r="T32" s="145">
        <f t="shared" si="5"/>
      </c>
      <c r="U32" s="88">
        <f t="shared" si="6"/>
        <v>0</v>
      </c>
      <c r="V32"/>
    </row>
    <row r="33" spans="1:22" ht="23.25">
      <c r="A33" s="98" t="s">
        <v>11</v>
      </c>
      <c r="B33" s="100"/>
      <c r="C33" s="99">
        <f t="shared" si="3"/>
      </c>
      <c r="D33" s="4">
        <f t="shared" si="0"/>
      </c>
      <c r="E33" s="5"/>
      <c r="F33" s="129"/>
      <c r="G33" s="7"/>
      <c r="H33" s="8"/>
      <c r="I33" s="34"/>
      <c r="J33" s="9"/>
      <c r="K33" s="10"/>
      <c r="L33" s="6" t="s">
        <v>11</v>
      </c>
      <c r="M33" s="51"/>
      <c r="N33" s="145">
        <f t="shared" si="1"/>
      </c>
      <c r="O33" s="53"/>
      <c r="P33" s="145">
        <f t="shared" si="2"/>
      </c>
      <c r="Q33" s="147"/>
      <c r="R33" s="145">
        <f t="shared" si="4"/>
      </c>
      <c r="S33" s="55"/>
      <c r="T33" s="145">
        <f t="shared" si="5"/>
      </c>
      <c r="U33" s="88">
        <f t="shared" si="6"/>
        <v>0</v>
      </c>
      <c r="V33"/>
    </row>
    <row r="34" spans="1:22" ht="23.25">
      <c r="A34" s="98" t="s">
        <v>11</v>
      </c>
      <c r="B34" s="100"/>
      <c r="C34" s="99">
        <f t="shared" si="3"/>
      </c>
      <c r="D34" s="4">
        <f>IF(C34="","",RANK(C34,$C$7:$C$41,1))</f>
      </c>
      <c r="E34" s="5"/>
      <c r="F34" s="130"/>
      <c r="G34" s="41"/>
      <c r="H34" s="42"/>
      <c r="I34" s="39"/>
      <c r="J34" s="43"/>
      <c r="K34" s="50"/>
      <c r="L34" s="6" t="s">
        <v>11</v>
      </c>
      <c r="M34" s="51"/>
      <c r="N34" s="145">
        <f t="shared" si="1"/>
      </c>
      <c r="O34" s="53"/>
      <c r="P34" s="145">
        <f t="shared" si="2"/>
      </c>
      <c r="Q34" s="147"/>
      <c r="R34" s="145">
        <f t="shared" si="4"/>
      </c>
      <c r="S34" s="55"/>
      <c r="T34" s="145">
        <f t="shared" si="5"/>
      </c>
      <c r="U34" s="88">
        <f t="shared" si="6"/>
        <v>0</v>
      </c>
      <c r="V34"/>
    </row>
    <row r="35" spans="1:22" ht="23.25">
      <c r="A35" s="98" t="s">
        <v>11</v>
      </c>
      <c r="B35" s="100"/>
      <c r="C35" s="99">
        <f t="shared" si="3"/>
      </c>
      <c r="D35" s="4">
        <f t="shared" si="0"/>
      </c>
      <c r="E35" s="5"/>
      <c r="F35" s="129"/>
      <c r="G35" s="15"/>
      <c r="H35" s="16"/>
      <c r="I35" s="34"/>
      <c r="J35" s="9"/>
      <c r="K35" s="10"/>
      <c r="L35" s="6" t="s">
        <v>11</v>
      </c>
      <c r="M35" s="51"/>
      <c r="N35" s="145">
        <f t="shared" si="1"/>
      </c>
      <c r="O35" s="53"/>
      <c r="P35" s="145">
        <f t="shared" si="2"/>
      </c>
      <c r="Q35" s="147"/>
      <c r="R35" s="145">
        <f t="shared" si="4"/>
      </c>
      <c r="S35" s="55"/>
      <c r="T35" s="145">
        <f t="shared" si="5"/>
      </c>
      <c r="U35" s="88">
        <f t="shared" si="6"/>
        <v>0</v>
      </c>
      <c r="V35"/>
    </row>
    <row r="36" spans="1:22" ht="23.25">
      <c r="A36" s="98" t="s">
        <v>11</v>
      </c>
      <c r="B36" s="100"/>
      <c r="C36" s="99">
        <f t="shared" si="3"/>
      </c>
      <c r="D36" s="4">
        <f t="shared" si="0"/>
      </c>
      <c r="E36" s="5"/>
      <c r="F36" s="129"/>
      <c r="G36" s="15"/>
      <c r="H36" s="16"/>
      <c r="I36" s="34"/>
      <c r="J36" s="9"/>
      <c r="K36" s="10"/>
      <c r="L36" s="6" t="s">
        <v>11</v>
      </c>
      <c r="M36" s="51"/>
      <c r="N36" s="145">
        <f t="shared" si="1"/>
      </c>
      <c r="O36" s="53"/>
      <c r="P36" s="145">
        <f t="shared" si="2"/>
      </c>
      <c r="Q36" s="147"/>
      <c r="R36" s="145">
        <f t="shared" si="4"/>
      </c>
      <c r="S36" s="55"/>
      <c r="T36" s="145">
        <f t="shared" si="5"/>
      </c>
      <c r="U36" s="88">
        <f t="shared" si="6"/>
        <v>0</v>
      </c>
      <c r="V36"/>
    </row>
    <row r="37" spans="1:22" ht="23.25">
      <c r="A37" s="98" t="s">
        <v>11</v>
      </c>
      <c r="B37" s="100"/>
      <c r="C37" s="99">
        <f t="shared" si="3"/>
      </c>
      <c r="D37" s="4">
        <f t="shared" si="0"/>
      </c>
      <c r="E37" s="5"/>
      <c r="F37" s="129"/>
      <c r="G37" s="15"/>
      <c r="H37" s="16"/>
      <c r="I37" s="34"/>
      <c r="J37" s="9"/>
      <c r="K37" s="10"/>
      <c r="L37" s="6" t="s">
        <v>11</v>
      </c>
      <c r="M37" s="51"/>
      <c r="N37" s="145">
        <f t="shared" si="1"/>
      </c>
      <c r="O37" s="53"/>
      <c r="P37" s="145">
        <f t="shared" si="2"/>
      </c>
      <c r="Q37" s="147"/>
      <c r="R37" s="145">
        <f t="shared" si="4"/>
      </c>
      <c r="S37" s="55"/>
      <c r="T37" s="145">
        <f t="shared" si="5"/>
      </c>
      <c r="U37" s="88">
        <f t="shared" si="6"/>
        <v>0</v>
      </c>
      <c r="V37"/>
    </row>
    <row r="38" spans="1:22" ht="23.25">
      <c r="A38" s="98" t="s">
        <v>11</v>
      </c>
      <c r="B38" s="100"/>
      <c r="C38" s="99">
        <f t="shared" si="3"/>
      </c>
      <c r="D38" s="4">
        <f t="shared" si="0"/>
      </c>
      <c r="E38" s="5"/>
      <c r="F38" s="129"/>
      <c r="G38" s="7"/>
      <c r="H38" s="8"/>
      <c r="I38" s="34"/>
      <c r="J38" s="9"/>
      <c r="K38" s="10"/>
      <c r="L38" s="6" t="s">
        <v>11</v>
      </c>
      <c r="M38" s="51"/>
      <c r="N38" s="145">
        <f t="shared" si="1"/>
      </c>
      <c r="O38" s="53"/>
      <c r="P38" s="145">
        <f t="shared" si="2"/>
      </c>
      <c r="Q38" s="147"/>
      <c r="R38" s="145">
        <f t="shared" si="4"/>
      </c>
      <c r="S38" s="55"/>
      <c r="T38" s="145">
        <f t="shared" si="5"/>
      </c>
      <c r="U38" s="88">
        <f t="shared" si="6"/>
        <v>0</v>
      </c>
      <c r="V38"/>
    </row>
    <row r="39" spans="1:22" ht="23.25">
      <c r="A39" s="98" t="s">
        <v>11</v>
      </c>
      <c r="B39" s="100"/>
      <c r="C39" s="99">
        <f t="shared" si="3"/>
      </c>
      <c r="D39" s="4">
        <f t="shared" si="0"/>
      </c>
      <c r="E39" s="5"/>
      <c r="F39" s="130"/>
      <c r="G39" s="41"/>
      <c r="H39" s="42"/>
      <c r="I39" s="39"/>
      <c r="J39" s="43"/>
      <c r="K39" s="50"/>
      <c r="L39" s="6" t="s">
        <v>11</v>
      </c>
      <c r="M39" s="51"/>
      <c r="N39" s="145">
        <f t="shared" si="1"/>
      </c>
      <c r="O39" s="53"/>
      <c r="P39" s="145">
        <f t="shared" si="2"/>
      </c>
      <c r="Q39" s="147"/>
      <c r="R39" s="145">
        <f t="shared" si="4"/>
      </c>
      <c r="S39" s="55"/>
      <c r="T39" s="145">
        <f t="shared" si="5"/>
      </c>
      <c r="U39" s="88">
        <f t="shared" si="6"/>
        <v>0</v>
      </c>
      <c r="V39"/>
    </row>
    <row r="40" spans="1:22" ht="23.25">
      <c r="A40" s="98" t="s">
        <v>11</v>
      </c>
      <c r="B40" s="100"/>
      <c r="C40" s="99">
        <f t="shared" si="3"/>
      </c>
      <c r="D40" s="4">
        <f t="shared" si="0"/>
      </c>
      <c r="E40" s="5"/>
      <c r="F40" s="129"/>
      <c r="G40" s="15"/>
      <c r="H40" s="16"/>
      <c r="I40" s="34"/>
      <c r="J40" s="9"/>
      <c r="K40" s="10"/>
      <c r="L40" s="6" t="s">
        <v>11</v>
      </c>
      <c r="M40" s="51"/>
      <c r="N40" s="145">
        <f t="shared" si="1"/>
      </c>
      <c r="O40" s="53"/>
      <c r="P40" s="145">
        <f t="shared" si="2"/>
      </c>
      <c r="Q40" s="147"/>
      <c r="R40" s="145">
        <f t="shared" si="4"/>
      </c>
      <c r="S40" s="55"/>
      <c r="T40" s="145">
        <f t="shared" si="5"/>
      </c>
      <c r="U40" s="88">
        <f t="shared" si="6"/>
        <v>0</v>
      </c>
      <c r="V40"/>
    </row>
    <row r="41" spans="1:22" ht="24" thickBot="1">
      <c r="A41" s="98" t="s">
        <v>11</v>
      </c>
      <c r="B41" s="100"/>
      <c r="C41" s="99">
        <f t="shared" si="3"/>
      </c>
      <c r="D41" s="4">
        <f t="shared" si="0"/>
      </c>
      <c r="E41" s="12"/>
      <c r="F41" s="132"/>
      <c r="G41" s="66"/>
      <c r="H41" s="67"/>
      <c r="I41" s="35"/>
      <c r="J41" s="13"/>
      <c r="K41" s="14"/>
      <c r="L41" s="6" t="s">
        <v>11</v>
      </c>
      <c r="M41" s="69"/>
      <c r="N41" s="146">
        <f t="shared" si="1"/>
      </c>
      <c r="O41" s="70"/>
      <c r="P41" s="145">
        <f t="shared" si="2"/>
      </c>
      <c r="Q41" s="149"/>
      <c r="R41" s="145">
        <f t="shared" si="4"/>
      </c>
      <c r="S41" s="71"/>
      <c r="T41" s="145">
        <f t="shared" si="5"/>
      </c>
      <c r="U41" s="88">
        <f t="shared" si="6"/>
        <v>0</v>
      </c>
      <c r="V41"/>
    </row>
    <row r="42" spans="1:22" ht="16.5" thickTop="1">
      <c r="A42" s="17"/>
      <c r="B42" s="17"/>
      <c r="C42" s="17"/>
      <c r="D42" s="18"/>
      <c r="E42" s="19"/>
      <c r="F42" s="19"/>
      <c r="G42" s="18"/>
      <c r="H42" s="20"/>
      <c r="I42" s="21"/>
      <c r="J42" s="22"/>
      <c r="K42" s="28"/>
      <c r="L42" s="23"/>
      <c r="M42" s="24"/>
      <c r="N42" s="24"/>
      <c r="O42" s="24"/>
      <c r="P42" s="24"/>
      <c r="Q42" s="24"/>
      <c r="R42" s="24"/>
      <c r="S42" s="24"/>
      <c r="T42" s="24"/>
      <c r="V42"/>
    </row>
    <row r="43" spans="1:22" ht="15.75">
      <c r="A43" s="25"/>
      <c r="B43" s="25"/>
      <c r="C43" s="20" t="s">
        <v>13</v>
      </c>
      <c r="D43" s="27"/>
      <c r="E43" s="28"/>
      <c r="F43" s="28"/>
      <c r="G43" s="29" t="s">
        <v>12</v>
      </c>
      <c r="H43" s="26"/>
      <c r="I43" s="26"/>
      <c r="J43" s="29" t="s">
        <v>12</v>
      </c>
      <c r="K43" s="25"/>
      <c r="L43" s="20" t="s">
        <v>14</v>
      </c>
      <c r="M43" s="26"/>
      <c r="N43" s="30"/>
      <c r="O43" s="30"/>
      <c r="P43" s="26"/>
      <c r="Q43" s="26"/>
      <c r="R43" s="26"/>
      <c r="S43" s="26"/>
      <c r="T43" s="26"/>
      <c r="V43"/>
    </row>
    <row r="44" spans="1:22" ht="15.75">
      <c r="A44" s="25"/>
      <c r="B44" s="25"/>
      <c r="C44" s="32" t="s">
        <v>15</v>
      </c>
      <c r="D44" s="27"/>
      <c r="E44" s="33"/>
      <c r="F44" s="33"/>
      <c r="G44" s="31" t="s">
        <v>12</v>
      </c>
      <c r="H44" s="26"/>
      <c r="I44" s="26"/>
      <c r="J44" s="31" t="s">
        <v>12</v>
      </c>
      <c r="K44" s="25"/>
      <c r="L44" s="32" t="s">
        <v>15</v>
      </c>
      <c r="M44" s="33"/>
      <c r="N44" s="30"/>
      <c r="O44" s="30"/>
      <c r="P44" s="26"/>
      <c r="Q44" s="26"/>
      <c r="R44" s="26"/>
      <c r="S44" s="26"/>
      <c r="T44" s="26"/>
      <c r="V44"/>
    </row>
    <row r="45" spans="1:20" ht="15.75">
      <c r="A45" s="25"/>
      <c r="B45" s="25"/>
      <c r="C45" s="32" t="s">
        <v>16</v>
      </c>
      <c r="D45" s="26"/>
      <c r="E45" s="25"/>
      <c r="F45" s="25"/>
      <c r="G45" s="26"/>
      <c r="H45" s="26"/>
      <c r="I45" s="26"/>
      <c r="J45" s="26"/>
      <c r="K45" s="25"/>
      <c r="L45" s="32" t="s">
        <v>16</v>
      </c>
      <c r="M45" s="33"/>
      <c r="N45" s="30"/>
      <c r="O45" s="30"/>
      <c r="P45" s="26"/>
      <c r="Q45" s="26"/>
      <c r="R45" s="26"/>
      <c r="S45" s="26"/>
      <c r="T45" s="26"/>
    </row>
    <row r="46" spans="1:20" ht="15.75">
      <c r="A46" s="25"/>
      <c r="B46" s="25"/>
      <c r="C46" s="25"/>
      <c r="D46" s="26"/>
      <c r="E46" s="25"/>
      <c r="F46" s="25"/>
      <c r="G46" s="26"/>
      <c r="H46" s="26"/>
      <c r="I46" s="26"/>
      <c r="J46" s="26"/>
      <c r="K46" s="25"/>
      <c r="L46" s="25"/>
      <c r="M46" s="26"/>
      <c r="N46" s="30"/>
      <c r="O46" s="30"/>
      <c r="P46" s="26"/>
      <c r="Q46" s="26"/>
      <c r="R46" s="26"/>
      <c r="S46" s="26"/>
      <c r="T46" s="30"/>
    </row>
    <row r="47" spans="1:20" ht="15">
      <c r="A47" s="25"/>
      <c r="B47" s="25"/>
      <c r="C47" s="29" t="s">
        <v>17</v>
      </c>
      <c r="D47" s="22"/>
      <c r="E47" s="26"/>
      <c r="F47" s="26"/>
      <c r="G47" s="22"/>
      <c r="H47" s="26"/>
      <c r="I47" s="20" t="s">
        <v>18</v>
      </c>
      <c r="J47" s="31"/>
      <c r="K47" s="25"/>
      <c r="L47" s="20" t="s">
        <v>18</v>
      </c>
      <c r="M47" s="26"/>
      <c r="N47" s="30"/>
      <c r="O47" s="30"/>
      <c r="P47" s="26"/>
      <c r="Q47" s="26"/>
      <c r="R47" s="26"/>
      <c r="S47" s="20" t="s">
        <v>18</v>
      </c>
      <c r="T47" s="26"/>
    </row>
    <row r="48" spans="1:20" ht="15">
      <c r="A48" s="25"/>
      <c r="B48" s="25"/>
      <c r="C48" s="32" t="s">
        <v>15</v>
      </c>
      <c r="D48" s="27"/>
      <c r="E48" s="28"/>
      <c r="F48" s="28"/>
      <c r="G48" s="29" t="s">
        <v>12</v>
      </c>
      <c r="H48" s="26"/>
      <c r="I48" s="32" t="s">
        <v>15</v>
      </c>
      <c r="J48" s="29" t="s">
        <v>12</v>
      </c>
      <c r="K48" s="25"/>
      <c r="L48" s="32" t="s">
        <v>15</v>
      </c>
      <c r="M48" s="33"/>
      <c r="N48" s="30"/>
      <c r="O48" s="30"/>
      <c r="P48" s="26"/>
      <c r="Q48" s="26"/>
      <c r="R48" s="26"/>
      <c r="S48" s="32" t="s">
        <v>15</v>
      </c>
      <c r="T48" s="26"/>
    </row>
    <row r="49" spans="1:20" ht="15">
      <c r="A49" s="25"/>
      <c r="B49" s="25"/>
      <c r="C49" s="32" t="s">
        <v>16</v>
      </c>
      <c r="D49" s="27"/>
      <c r="E49" s="33"/>
      <c r="F49" s="33"/>
      <c r="G49" s="31" t="s">
        <v>12</v>
      </c>
      <c r="H49" s="26"/>
      <c r="I49" s="32" t="s">
        <v>16</v>
      </c>
      <c r="J49" s="31" t="s">
        <v>12</v>
      </c>
      <c r="K49" s="25"/>
      <c r="L49" s="32" t="s">
        <v>16</v>
      </c>
      <c r="M49" s="33"/>
      <c r="N49" s="30"/>
      <c r="O49" s="30"/>
      <c r="P49" s="26"/>
      <c r="Q49" s="26"/>
      <c r="R49" s="26"/>
      <c r="S49" s="32" t="s">
        <v>16</v>
      </c>
      <c r="T49" s="26"/>
    </row>
  </sheetData>
  <sheetProtection password="CA8B" sheet="1" objects="1" scenarios="1"/>
  <mergeCells count="18">
    <mergeCell ref="U5:U6"/>
    <mergeCell ref="F5:F6"/>
    <mergeCell ref="G5:G6"/>
    <mergeCell ref="H5:H6"/>
    <mergeCell ref="I5:I6"/>
    <mergeCell ref="J5:J6"/>
    <mergeCell ref="K5:K6"/>
    <mergeCell ref="L5:L6"/>
    <mergeCell ref="N5:N6"/>
    <mergeCell ref="P5:P6"/>
    <mergeCell ref="R5:R6"/>
    <mergeCell ref="T5:T6"/>
    <mergeCell ref="A2:E2"/>
    <mergeCell ref="A5:A6"/>
    <mergeCell ref="B5:B6"/>
    <mergeCell ref="C5:C6"/>
    <mergeCell ref="D5:D6"/>
    <mergeCell ref="E5:E6"/>
  </mergeCells>
  <conditionalFormatting sqref="N43:O49 M12 O12 S12">
    <cfRule type="cellIs" priority="99" dxfId="1041" operator="lessThan" stopIfTrue="1">
      <formula>0</formula>
    </cfRule>
  </conditionalFormatting>
  <conditionalFormatting sqref="M42:N42">
    <cfRule type="cellIs" priority="94" dxfId="1041" operator="lessThan" stopIfTrue="1">
      <formula>0</formula>
    </cfRule>
  </conditionalFormatting>
  <conditionalFormatting sqref="S27 S40:S41 S30:S32 S35:S36">
    <cfRule type="cellIs" priority="80" dxfId="1041" operator="lessThan" stopIfTrue="1">
      <formula>0</formula>
    </cfRule>
  </conditionalFormatting>
  <conditionalFormatting sqref="M37">
    <cfRule type="cellIs" priority="78" dxfId="1041" operator="lessThan" stopIfTrue="1">
      <formula>0</formula>
    </cfRule>
  </conditionalFormatting>
  <conditionalFormatting sqref="O14">
    <cfRule type="cellIs" priority="73" dxfId="1041" operator="lessThan" stopIfTrue="1">
      <formula>0</formula>
    </cfRule>
  </conditionalFormatting>
  <conditionalFormatting sqref="S14">
    <cfRule type="cellIs" priority="72" dxfId="1041" operator="lessThan" stopIfTrue="1">
      <formula>0</formula>
    </cfRule>
  </conditionalFormatting>
  <conditionalFormatting sqref="M19">
    <cfRule type="cellIs" priority="66" dxfId="1041" operator="lessThan" stopIfTrue="1">
      <formula>0</formula>
    </cfRule>
  </conditionalFormatting>
  <conditionalFormatting sqref="O19">
    <cfRule type="cellIs" priority="65" dxfId="1041" operator="lessThan" stopIfTrue="1">
      <formula>0</formula>
    </cfRule>
  </conditionalFormatting>
  <conditionalFormatting sqref="S19">
    <cfRule type="cellIs" priority="64" dxfId="1041" operator="lessThan" stopIfTrue="1">
      <formula>0</formula>
    </cfRule>
  </conditionalFormatting>
  <conditionalFormatting sqref="M18">
    <cfRule type="cellIs" priority="62" dxfId="1041" operator="lessThan" stopIfTrue="1">
      <formula>0</formula>
    </cfRule>
  </conditionalFormatting>
  <conditionalFormatting sqref="O23">
    <cfRule type="cellIs" priority="53" dxfId="1041" operator="lessThan" stopIfTrue="1">
      <formula>0</formula>
    </cfRule>
  </conditionalFormatting>
  <conditionalFormatting sqref="S23">
    <cfRule type="cellIs" priority="52" dxfId="1041" operator="lessThan" stopIfTrue="1">
      <formula>0</formula>
    </cfRule>
  </conditionalFormatting>
  <conditionalFormatting sqref="M24">
    <cfRule type="cellIs" priority="58" dxfId="1041" operator="lessThan" stopIfTrue="1">
      <formula>0</formula>
    </cfRule>
  </conditionalFormatting>
  <conditionalFormatting sqref="E24">
    <cfRule type="cellIs" priority="59" dxfId="11" operator="between" stopIfTrue="1">
      <formula>1</formula>
      <formula>99999999</formula>
    </cfRule>
  </conditionalFormatting>
  <conditionalFormatting sqref="O24">
    <cfRule type="cellIs" priority="57" dxfId="1041" operator="lessThan" stopIfTrue="1">
      <formula>0</formula>
    </cfRule>
  </conditionalFormatting>
  <conditionalFormatting sqref="S24">
    <cfRule type="cellIs" priority="56" dxfId="1041" operator="lessThan" stopIfTrue="1">
      <formula>0</formula>
    </cfRule>
  </conditionalFormatting>
  <conditionalFormatting sqref="S28">
    <cfRule type="cellIs" priority="48" dxfId="1041" operator="lessThan" stopIfTrue="1">
      <formula>0</formula>
    </cfRule>
  </conditionalFormatting>
  <conditionalFormatting sqref="M34">
    <cfRule type="cellIs" priority="46" dxfId="1041" operator="lessThan" stopIfTrue="1">
      <formula>0</formula>
    </cfRule>
  </conditionalFormatting>
  <conditionalFormatting sqref="O34">
    <cfRule type="cellIs" priority="45" dxfId="1041" operator="lessThan" stopIfTrue="1">
      <formula>0</formula>
    </cfRule>
  </conditionalFormatting>
  <conditionalFormatting sqref="S34">
    <cfRule type="cellIs" priority="44" dxfId="1041" operator="lessThan" stopIfTrue="1">
      <formula>0</formula>
    </cfRule>
  </conditionalFormatting>
  <conditionalFormatting sqref="M33">
    <cfRule type="cellIs" priority="42" dxfId="1041" operator="lessThan" stopIfTrue="1">
      <formula>0</formula>
    </cfRule>
  </conditionalFormatting>
  <conditionalFormatting sqref="O33">
    <cfRule type="cellIs" priority="41" dxfId="1041" operator="lessThan" stopIfTrue="1">
      <formula>0</formula>
    </cfRule>
  </conditionalFormatting>
  <conditionalFormatting sqref="S33">
    <cfRule type="cellIs" priority="40" dxfId="1041" operator="lessThan" stopIfTrue="1">
      <formula>0</formula>
    </cfRule>
  </conditionalFormatting>
  <conditionalFormatting sqref="S38">
    <cfRule type="cellIs" priority="32" dxfId="1041" operator="lessThan" stopIfTrue="1">
      <formula>0</formula>
    </cfRule>
  </conditionalFormatting>
  <conditionalFormatting sqref="G2:T2">
    <cfRule type="cellIs" priority="31" dxfId="1041" operator="lessThan" stopIfTrue="1">
      <formula>0</formula>
    </cfRule>
  </conditionalFormatting>
  <conditionalFormatting sqref="O1">
    <cfRule type="cellIs" priority="30" dxfId="1041" operator="lessThan" stopIfTrue="1">
      <formula>0</formula>
    </cfRule>
  </conditionalFormatting>
  <conditionalFormatting sqref="M23">
    <cfRule type="cellIs" priority="54" dxfId="1041" operator="lessThan" stopIfTrue="1">
      <formula>0</formula>
    </cfRule>
  </conditionalFormatting>
  <conditionalFormatting sqref="E23">
    <cfRule type="cellIs" priority="55" dxfId="11" operator="between" stopIfTrue="1">
      <formula>1</formula>
      <formula>99999999</formula>
    </cfRule>
  </conditionalFormatting>
  <conditionalFormatting sqref="M39">
    <cfRule type="cellIs" priority="38" dxfId="1041" operator="lessThan" stopIfTrue="1">
      <formula>0</formula>
    </cfRule>
  </conditionalFormatting>
  <conditionalFormatting sqref="O39">
    <cfRule type="cellIs" priority="37" dxfId="1041" operator="lessThan" stopIfTrue="1">
      <formula>0</formula>
    </cfRule>
  </conditionalFormatting>
  <conditionalFormatting sqref="S39">
    <cfRule type="cellIs" priority="36" dxfId="1041" operator="lessThan" stopIfTrue="1">
      <formula>0</formula>
    </cfRule>
  </conditionalFormatting>
  <conditionalFormatting sqref="A43:B46">
    <cfRule type="cellIs" priority="100" dxfId="10" operator="equal" stopIfTrue="1">
      <formula>"H"</formula>
    </cfRule>
    <cfRule type="cellIs" priority="101" dxfId="9" operator="equal" stopIfTrue="1">
      <formula>"F"</formula>
    </cfRule>
  </conditionalFormatting>
  <conditionalFormatting sqref="A42:B42">
    <cfRule type="cellIs" priority="97" dxfId="10" operator="equal" stopIfTrue="1">
      <formula>"H"</formula>
    </cfRule>
    <cfRule type="cellIs" priority="98" dxfId="9" operator="equal" stopIfTrue="1">
      <formula>"F"</formula>
    </cfRule>
  </conditionalFormatting>
  <conditionalFormatting sqref="S42:T42 T46">
    <cfRule type="cellIs" priority="95" dxfId="1041" operator="lessThan" stopIfTrue="1">
      <formula>0</formula>
    </cfRule>
  </conditionalFormatting>
  <conditionalFormatting sqref="O42:R42">
    <cfRule type="cellIs" priority="96" dxfId="1041" operator="lessThan" stopIfTrue="1">
      <formula>0</formula>
    </cfRule>
  </conditionalFormatting>
  <conditionalFormatting sqref="M15:M17 M20:M22 M25:M26">
    <cfRule type="cellIs" priority="90" dxfId="1041" operator="lessThan" stopIfTrue="1">
      <formula>0</formula>
    </cfRule>
  </conditionalFormatting>
  <conditionalFormatting sqref="E31:F32 E40:F41 E15:E17 E20:E22 E25:E27 E35:F36 E12">
    <cfRule type="cellIs" priority="93" dxfId="11" operator="between" stopIfTrue="1">
      <formula>1</formula>
      <formula>99999999</formula>
    </cfRule>
  </conditionalFormatting>
  <conditionalFormatting sqref="A7:B41">
    <cfRule type="cellIs" priority="91" dxfId="10" operator="equal" stopIfTrue="1">
      <formula>"H"</formula>
    </cfRule>
    <cfRule type="cellIs" priority="92" dxfId="9" operator="equal" stopIfTrue="1">
      <formula>"F"</formula>
    </cfRule>
  </conditionalFormatting>
  <conditionalFormatting sqref="M27 M40:M41 M30:M32 M35:M36">
    <cfRule type="cellIs" priority="89" dxfId="1041" operator="lessThan" stopIfTrue="1">
      <formula>0</formula>
    </cfRule>
  </conditionalFormatting>
  <conditionalFormatting sqref="A47:B49">
    <cfRule type="cellIs" priority="87" dxfId="10" operator="equal" stopIfTrue="1">
      <formula>"H"</formula>
    </cfRule>
    <cfRule type="cellIs" priority="88" dxfId="9" operator="equal" stopIfTrue="1">
      <formula>"F"</formula>
    </cfRule>
  </conditionalFormatting>
  <conditionalFormatting sqref="A5">
    <cfRule type="cellIs" priority="85" dxfId="10" operator="equal" stopIfTrue="1">
      <formula>"H"</formula>
    </cfRule>
    <cfRule type="cellIs" priority="86" dxfId="9" operator="equal" stopIfTrue="1">
      <formula>"F"</formula>
    </cfRule>
  </conditionalFormatting>
  <conditionalFormatting sqref="E30:F30">
    <cfRule type="cellIs" priority="84" dxfId="11" operator="between" stopIfTrue="1">
      <formula>1</formula>
      <formula>99999999</formula>
    </cfRule>
  </conditionalFormatting>
  <conditionalFormatting sqref="O15:O17 O20:O22 O25:O26">
    <cfRule type="cellIs" priority="83" dxfId="1041" operator="lessThan" stopIfTrue="1">
      <formula>0</formula>
    </cfRule>
  </conditionalFormatting>
  <conditionalFormatting sqref="O27 O40:O41 O30:O32 O35:O36">
    <cfRule type="cellIs" priority="82" dxfId="1041" operator="lessThan" stopIfTrue="1">
      <formula>0</formula>
    </cfRule>
  </conditionalFormatting>
  <conditionalFormatting sqref="S15:S17 S20:S22 S25:S26">
    <cfRule type="cellIs" priority="81" dxfId="1041" operator="lessThan" stopIfTrue="1">
      <formula>0</formula>
    </cfRule>
  </conditionalFormatting>
  <conditionalFormatting sqref="E37:F37">
    <cfRule type="cellIs" priority="79" dxfId="11" operator="between" stopIfTrue="1">
      <formula>1</formula>
      <formula>99999999</formula>
    </cfRule>
  </conditionalFormatting>
  <conditionalFormatting sqref="O37">
    <cfRule type="cellIs" priority="77" dxfId="1041" operator="lessThan" stopIfTrue="1">
      <formula>0</formula>
    </cfRule>
  </conditionalFormatting>
  <conditionalFormatting sqref="S37">
    <cfRule type="cellIs" priority="76" dxfId="1041" operator="lessThan" stopIfTrue="1">
      <formula>0</formula>
    </cfRule>
  </conditionalFormatting>
  <conditionalFormatting sqref="M14">
    <cfRule type="cellIs" priority="74" dxfId="1041" operator="lessThan" stopIfTrue="1">
      <formula>0</formula>
    </cfRule>
  </conditionalFormatting>
  <conditionalFormatting sqref="E14">
    <cfRule type="cellIs" priority="75" dxfId="11" operator="between" stopIfTrue="1">
      <formula>1</formula>
      <formula>99999999</formula>
    </cfRule>
  </conditionalFormatting>
  <conditionalFormatting sqref="M13">
    <cfRule type="cellIs" priority="70" dxfId="1041" operator="lessThan" stopIfTrue="1">
      <formula>0</formula>
    </cfRule>
  </conditionalFormatting>
  <conditionalFormatting sqref="E13">
    <cfRule type="cellIs" priority="71" dxfId="11" operator="between" stopIfTrue="1">
      <formula>1</formula>
      <formula>99999999</formula>
    </cfRule>
  </conditionalFormatting>
  <conditionalFormatting sqref="O13">
    <cfRule type="cellIs" priority="69" dxfId="1041" operator="lessThan" stopIfTrue="1">
      <formula>0</formula>
    </cfRule>
  </conditionalFormatting>
  <conditionalFormatting sqref="S13">
    <cfRule type="cellIs" priority="68" dxfId="1041" operator="lessThan" stopIfTrue="1">
      <formula>0</formula>
    </cfRule>
  </conditionalFormatting>
  <conditionalFormatting sqref="E19">
    <cfRule type="cellIs" priority="67" dxfId="11" operator="between" stopIfTrue="1">
      <formula>1</formula>
      <formula>99999999</formula>
    </cfRule>
  </conditionalFormatting>
  <conditionalFormatting sqref="E18">
    <cfRule type="cellIs" priority="63" dxfId="11" operator="between" stopIfTrue="1">
      <formula>1</formula>
      <formula>99999999</formula>
    </cfRule>
  </conditionalFormatting>
  <conditionalFormatting sqref="O18">
    <cfRule type="cellIs" priority="61" dxfId="1041" operator="lessThan" stopIfTrue="1">
      <formula>0</formula>
    </cfRule>
  </conditionalFormatting>
  <conditionalFormatting sqref="S18">
    <cfRule type="cellIs" priority="60" dxfId="1041" operator="lessThan" stopIfTrue="1">
      <formula>0</formula>
    </cfRule>
  </conditionalFormatting>
  <conditionalFormatting sqref="M28">
    <cfRule type="cellIs" priority="50" dxfId="1041" operator="lessThan" stopIfTrue="1">
      <formula>0</formula>
    </cfRule>
  </conditionalFormatting>
  <conditionalFormatting sqref="E28:F28">
    <cfRule type="cellIs" priority="51" dxfId="11" operator="between" stopIfTrue="1">
      <formula>1</formula>
      <formula>99999999</formula>
    </cfRule>
  </conditionalFormatting>
  <conditionalFormatting sqref="O28">
    <cfRule type="cellIs" priority="49" dxfId="1041" operator="lessThan" stopIfTrue="1">
      <formula>0</formula>
    </cfRule>
  </conditionalFormatting>
  <conditionalFormatting sqref="E34:F34">
    <cfRule type="cellIs" priority="47" dxfId="11" operator="between" stopIfTrue="1">
      <formula>1</formula>
      <formula>99999999</formula>
    </cfRule>
  </conditionalFormatting>
  <conditionalFormatting sqref="E33:F33">
    <cfRule type="cellIs" priority="43" dxfId="11" operator="between" stopIfTrue="1">
      <formula>1</formula>
      <formula>99999999</formula>
    </cfRule>
  </conditionalFormatting>
  <conditionalFormatting sqref="E39:F39">
    <cfRule type="cellIs" priority="39" dxfId="11" operator="between" stopIfTrue="1">
      <formula>1</formula>
      <formula>99999999</formula>
    </cfRule>
  </conditionalFormatting>
  <conditionalFormatting sqref="M38">
    <cfRule type="cellIs" priority="34" dxfId="1041" operator="lessThan" stopIfTrue="1">
      <formula>0</formula>
    </cfRule>
  </conditionalFormatting>
  <conditionalFormatting sqref="E38:F38">
    <cfRule type="cellIs" priority="35" dxfId="11" operator="between" stopIfTrue="1">
      <formula>1</formula>
      <formula>99999999</formula>
    </cfRule>
  </conditionalFormatting>
  <conditionalFormatting sqref="O38">
    <cfRule type="cellIs" priority="33" dxfId="1041" operator="lessThan" stopIfTrue="1">
      <formula>0</formula>
    </cfRule>
  </conditionalFormatting>
  <conditionalFormatting sqref="E1:F1">
    <cfRule type="cellIs" priority="29" dxfId="8" operator="between">
      <formula>2004</formula>
      <formula>2005</formula>
    </cfRule>
  </conditionalFormatting>
  <conditionalFormatting sqref="M9">
    <cfRule type="cellIs" priority="22" dxfId="1041" operator="lessThan" stopIfTrue="1">
      <formula>0</formula>
    </cfRule>
  </conditionalFormatting>
  <conditionalFormatting sqref="O9">
    <cfRule type="cellIs" priority="21" dxfId="1041" operator="lessThan" stopIfTrue="1">
      <formula>0</formula>
    </cfRule>
  </conditionalFormatting>
  <conditionalFormatting sqref="L7:L41">
    <cfRule type="cellIs" priority="28" dxfId="0" operator="notEqual" stopIfTrue="1">
      <formula>"F"</formula>
    </cfRule>
  </conditionalFormatting>
  <conditionalFormatting sqref="M7 M10:M11">
    <cfRule type="cellIs" priority="26" dxfId="1041" operator="lessThan" stopIfTrue="1">
      <formula>0</formula>
    </cfRule>
  </conditionalFormatting>
  <conditionalFormatting sqref="E7:F7 E10:E11 F9 F11 F13 F15 F17 F19 F21 F23 F25 F27">
    <cfRule type="cellIs" priority="27" dxfId="11" operator="between" stopIfTrue="1">
      <formula>1</formula>
      <formula>99999999</formula>
    </cfRule>
  </conditionalFormatting>
  <conditionalFormatting sqref="O7 O10:O11">
    <cfRule type="cellIs" priority="25" dxfId="1041" operator="lessThan" stopIfTrue="1">
      <formula>0</formula>
    </cfRule>
  </conditionalFormatting>
  <conditionalFormatting sqref="S7 S10:S11">
    <cfRule type="cellIs" priority="24" dxfId="1041" operator="lessThan" stopIfTrue="1">
      <formula>0</formula>
    </cfRule>
  </conditionalFormatting>
  <conditionalFormatting sqref="E9">
    <cfRule type="cellIs" priority="23" dxfId="11" operator="between" stopIfTrue="1">
      <formula>1</formula>
      <formula>99999999</formula>
    </cfRule>
  </conditionalFormatting>
  <conditionalFormatting sqref="S9">
    <cfRule type="cellIs" priority="20" dxfId="1041" operator="lessThan" stopIfTrue="1">
      <formula>0</formula>
    </cfRule>
  </conditionalFormatting>
  <conditionalFormatting sqref="M8">
    <cfRule type="cellIs" priority="18" dxfId="1041" operator="lessThan" stopIfTrue="1">
      <formula>0</formula>
    </cfRule>
  </conditionalFormatting>
  <conditionalFormatting sqref="E8:F8 F10 F12 F14 F16 F18 F20 F22 F24 F26 F7">
    <cfRule type="cellIs" priority="19" dxfId="11" operator="between" stopIfTrue="1">
      <formula>1</formula>
      <formula>99999999</formula>
    </cfRule>
  </conditionalFormatting>
  <conditionalFormatting sqref="O8">
    <cfRule type="cellIs" priority="17" dxfId="1041" operator="lessThan" stopIfTrue="1">
      <formula>0</formula>
    </cfRule>
  </conditionalFormatting>
  <conditionalFormatting sqref="S8">
    <cfRule type="cellIs" priority="16" dxfId="1041" operator="lessThan" stopIfTrue="1">
      <formula>0</formula>
    </cfRule>
  </conditionalFormatting>
  <conditionalFormatting sqref="M5:P5 S5:T5">
    <cfRule type="cellIs" priority="15" dxfId="1041" operator="lessThan" stopIfTrue="1">
      <formula>0</formula>
    </cfRule>
  </conditionalFormatting>
  <conditionalFormatting sqref="M4">
    <cfRule type="cellIs" priority="14" dxfId="1041" operator="lessThan" stopIfTrue="1">
      <formula>0</formula>
    </cfRule>
  </conditionalFormatting>
  <conditionalFormatting sqref="O4">
    <cfRule type="cellIs" priority="13" dxfId="1041" operator="lessThan" stopIfTrue="1">
      <formula>0</formula>
    </cfRule>
  </conditionalFormatting>
  <conditionalFormatting sqref="S4">
    <cfRule type="cellIs" priority="12" dxfId="1041" operator="lessThan" stopIfTrue="1">
      <formula>0</formula>
    </cfRule>
  </conditionalFormatting>
  <conditionalFormatting sqref="M6">
    <cfRule type="cellIs" priority="11" dxfId="1041" operator="lessThan" stopIfTrue="1">
      <formula>0</formula>
    </cfRule>
  </conditionalFormatting>
  <conditionalFormatting sqref="O6">
    <cfRule type="cellIs" priority="10" dxfId="1041" operator="lessThan" stopIfTrue="1">
      <formula>0</formula>
    </cfRule>
  </conditionalFormatting>
  <conditionalFormatting sqref="S6">
    <cfRule type="cellIs" priority="9" dxfId="1041" operator="lessThan" stopIfTrue="1">
      <formula>0</formula>
    </cfRule>
  </conditionalFormatting>
  <conditionalFormatting sqref="Q5:R5">
    <cfRule type="cellIs" priority="8" dxfId="1041" operator="lessThan" stopIfTrue="1">
      <formula>0</formula>
    </cfRule>
  </conditionalFormatting>
  <conditionalFormatting sqref="Q4">
    <cfRule type="cellIs" priority="7" dxfId="1041" operator="lessThan" stopIfTrue="1">
      <formula>0</formula>
    </cfRule>
  </conditionalFormatting>
  <conditionalFormatting sqref="Q6">
    <cfRule type="cellIs" priority="6" dxfId="1041" operator="lessThan" stopIfTrue="1">
      <formula>0</formula>
    </cfRule>
  </conditionalFormatting>
  <conditionalFormatting sqref="M29">
    <cfRule type="cellIs" priority="4" dxfId="1041" operator="lessThan" stopIfTrue="1">
      <formula>0</formula>
    </cfRule>
  </conditionalFormatting>
  <conditionalFormatting sqref="E29:F29">
    <cfRule type="cellIs" priority="5" dxfId="11" operator="between" stopIfTrue="1">
      <formula>1</formula>
      <formula>99999999</formula>
    </cfRule>
  </conditionalFormatting>
  <conditionalFormatting sqref="O29">
    <cfRule type="cellIs" priority="3" dxfId="1041" operator="lessThan" stopIfTrue="1">
      <formula>0</formula>
    </cfRule>
  </conditionalFormatting>
  <conditionalFormatting sqref="S29">
    <cfRule type="cellIs" priority="2" dxfId="1041" operator="lessThan" stopIfTrue="1">
      <formula>0</formula>
    </cfRule>
  </conditionalFormatting>
  <conditionalFormatting sqref="F7:F8">
    <cfRule type="cellIs" priority="1" dxfId="11" operator="between" stopIfTrue="1">
      <formula>1</formula>
      <formula>99999999</formula>
    </cfRule>
  </conditionalFormatting>
  <dataValidations count="1">
    <dataValidation type="list" allowBlank="1" showInputMessage="1" showErrorMessage="1" sqref="A7:A41">
      <formula1>"H,F"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zoomScalePageLayoutView="0" workbookViewId="0" topLeftCell="E1">
      <selection activeCell="X17" sqref="X17"/>
    </sheetView>
  </sheetViews>
  <sheetFormatPr defaultColWidth="11.421875" defaultRowHeight="15"/>
  <cols>
    <col min="1" max="1" width="5.7109375" style="0" bestFit="1" customWidth="1"/>
    <col min="2" max="2" width="9.140625" style="0" customWidth="1"/>
    <col min="3" max="3" width="11.57421875" style="0" customWidth="1"/>
    <col min="4" max="4" width="12.140625" style="0" bestFit="1" customWidth="1"/>
    <col min="5" max="5" width="13.8515625" style="0" customWidth="1"/>
    <col min="6" max="6" width="11.57421875" style="0" customWidth="1"/>
    <col min="7" max="7" width="29.7109375" style="0" customWidth="1"/>
    <col min="8" max="8" width="14.8515625" style="0" customWidth="1"/>
    <col min="10" max="10" width="9.140625" style="0" bestFit="1" customWidth="1"/>
    <col min="11" max="11" width="36.140625" style="49" bestFit="1" customWidth="1"/>
    <col min="12" max="12" width="16.57421875" style="0" customWidth="1"/>
    <col min="13" max="13" width="17.8515625" style="0" bestFit="1" customWidth="1"/>
    <col min="14" max="14" width="8.00390625" style="0" customWidth="1"/>
    <col min="15" max="15" width="13.421875" style="0" bestFit="1" customWidth="1"/>
    <col min="16" max="16" width="11.28125" style="0" bestFit="1" customWidth="1"/>
    <col min="17" max="17" width="13.421875" style="0" customWidth="1"/>
    <col min="18" max="18" width="7.8515625" style="0" customWidth="1"/>
    <col min="19" max="19" width="19.140625" style="0" customWidth="1"/>
    <col min="20" max="20" width="7.00390625" style="0" customWidth="1"/>
    <col min="21" max="21" width="12.140625" style="87" customWidth="1"/>
    <col min="22" max="22" width="11.421875" style="91" customWidth="1"/>
  </cols>
  <sheetData>
    <row r="1" spans="1:24" ht="28.5">
      <c r="A1" s="74" t="s">
        <v>32</v>
      </c>
      <c r="B1" s="75"/>
      <c r="C1" s="76"/>
      <c r="D1" s="77"/>
      <c r="E1" s="78"/>
      <c r="F1" s="78"/>
      <c r="G1" s="78"/>
      <c r="H1" s="78"/>
      <c r="I1" s="78"/>
      <c r="J1" s="78"/>
      <c r="K1" s="78"/>
      <c r="L1" s="78"/>
      <c r="M1" s="79"/>
      <c r="N1" s="78"/>
      <c r="O1" s="47"/>
      <c r="P1" s="47"/>
      <c r="Q1" s="47"/>
      <c r="R1" s="47"/>
      <c r="S1" s="47"/>
      <c r="T1" s="47"/>
      <c r="U1" s="85"/>
      <c r="V1" s="89"/>
      <c r="W1" s="48"/>
      <c r="X1" s="48"/>
    </row>
    <row r="2" spans="1:22" ht="28.5">
      <c r="A2" s="290" t="s">
        <v>51</v>
      </c>
      <c r="B2" s="291"/>
      <c r="C2" s="291"/>
      <c r="D2" s="291"/>
      <c r="E2" s="291"/>
      <c r="F2" s="168"/>
      <c r="G2" s="83"/>
      <c r="H2" s="83"/>
      <c r="I2" s="83"/>
      <c r="J2" s="83"/>
      <c r="K2" s="83"/>
      <c r="L2" s="83"/>
      <c r="M2" s="84"/>
      <c r="N2" s="83"/>
      <c r="O2" s="167"/>
      <c r="P2" s="167"/>
      <c r="Q2" s="167"/>
      <c r="R2" s="167"/>
      <c r="S2" s="167"/>
      <c r="T2" s="167"/>
      <c r="U2"/>
      <c r="V2"/>
    </row>
    <row r="3" spans="21:24" ht="15">
      <c r="U3" s="86"/>
      <c r="V3" s="90"/>
      <c r="W3" s="46"/>
      <c r="X3" s="46"/>
    </row>
    <row r="4" spans="13:22" ht="16.5" thickBot="1">
      <c r="M4" s="1" t="s">
        <v>9</v>
      </c>
      <c r="O4" s="1" t="s">
        <v>9</v>
      </c>
      <c r="Q4" s="1" t="s">
        <v>9</v>
      </c>
      <c r="S4" s="1" t="s">
        <v>9</v>
      </c>
      <c r="V4" s="170" t="s">
        <v>21</v>
      </c>
    </row>
    <row r="5" spans="1:21" ht="51.75" customHeight="1">
      <c r="A5" s="193" t="s">
        <v>0</v>
      </c>
      <c r="B5" s="195" t="s">
        <v>1</v>
      </c>
      <c r="C5" s="197" t="s">
        <v>23</v>
      </c>
      <c r="D5" s="199" t="s">
        <v>22</v>
      </c>
      <c r="E5" s="208" t="s">
        <v>35</v>
      </c>
      <c r="F5" s="187" t="s">
        <v>34</v>
      </c>
      <c r="G5" s="206" t="s">
        <v>2</v>
      </c>
      <c r="H5" s="183" t="s">
        <v>3</v>
      </c>
      <c r="I5" s="185" t="s">
        <v>4</v>
      </c>
      <c r="J5" s="189" t="s">
        <v>5</v>
      </c>
      <c r="K5" s="191" t="s">
        <v>44</v>
      </c>
      <c r="L5" s="210" t="s">
        <v>45</v>
      </c>
      <c r="M5" s="169" t="s">
        <v>48</v>
      </c>
      <c r="N5" s="206" t="s">
        <v>8</v>
      </c>
      <c r="O5" s="160" t="s">
        <v>49</v>
      </c>
      <c r="P5" s="206" t="s">
        <v>8</v>
      </c>
      <c r="Q5" s="161" t="s">
        <v>40</v>
      </c>
      <c r="R5" s="206" t="s">
        <v>8</v>
      </c>
      <c r="S5" s="162" t="s">
        <v>41</v>
      </c>
      <c r="T5" s="206" t="s">
        <v>8</v>
      </c>
      <c r="U5" s="181" t="s">
        <v>42</v>
      </c>
    </row>
    <row r="6" spans="1:21" ht="16.5" thickBot="1">
      <c r="A6" s="194"/>
      <c r="B6" s="196"/>
      <c r="C6" s="198"/>
      <c r="D6" s="200"/>
      <c r="E6" s="209"/>
      <c r="F6" s="188"/>
      <c r="G6" s="212"/>
      <c r="H6" s="184"/>
      <c r="I6" s="186"/>
      <c r="J6" s="190"/>
      <c r="K6" s="192"/>
      <c r="L6" s="211"/>
      <c r="M6" s="1" t="s">
        <v>27</v>
      </c>
      <c r="N6" s="207"/>
      <c r="O6" s="1" t="s">
        <v>19</v>
      </c>
      <c r="P6" s="207"/>
      <c r="Q6" s="1" t="s">
        <v>20</v>
      </c>
      <c r="R6" s="207"/>
      <c r="S6" s="1" t="s">
        <v>24</v>
      </c>
      <c r="T6" s="207"/>
      <c r="U6" s="182"/>
    </row>
    <row r="7" spans="1:22" ht="23.25">
      <c r="A7" s="98" t="s">
        <v>11</v>
      </c>
      <c r="B7" s="100" t="s">
        <v>1</v>
      </c>
      <c r="C7" s="99" t="e">
        <f>IF(N7="","",SUM(N7,P7,R7,T7))</f>
        <v>#REF!</v>
      </c>
      <c r="D7" s="4" t="e">
        <f aca="true" t="shared" si="0" ref="D7:D41">IF(C7="","",RANK(C7,$C$7:$C$41,1))</f>
        <v>#REF!</v>
      </c>
      <c r="E7" s="5"/>
      <c r="F7" s="129">
        <v>1</v>
      </c>
      <c r="G7" s="7"/>
      <c r="H7" s="8"/>
      <c r="I7" s="34"/>
      <c r="J7" s="9"/>
      <c r="K7" s="10"/>
      <c r="L7" s="6"/>
      <c r="M7" s="150"/>
      <c r="N7" s="145" t="e">
        <f>IF(#REF!="","",RANK(#REF!,$M$7:$M$41,0))</f>
        <v>#REF!</v>
      </c>
      <c r="O7" s="53"/>
      <c r="P7" s="145">
        <f aca="true" t="shared" si="1" ref="P7:P41">IF(O7="","",RANK(O7,$O$7:$O$41,0))</f>
      </c>
      <c r="Q7" s="147"/>
      <c r="R7" s="145">
        <f>IF(Q7="","",RANK(Q7,$Q$7:$Q$41,1))</f>
      </c>
      <c r="S7" s="55"/>
      <c r="T7" s="145">
        <f>IF(S7="","",RANK(S7,$S$7:$S$41,0))</f>
      </c>
      <c r="U7" s="88" t="e">
        <f>SUM(#REF!*0.35)</f>
        <v>#REF!</v>
      </c>
      <c r="V7"/>
    </row>
    <row r="8" spans="1:22" ht="23.25">
      <c r="A8" s="98" t="s">
        <v>11</v>
      </c>
      <c r="B8" s="100"/>
      <c r="C8" s="99">
        <f aca="true" t="shared" si="2" ref="C8:C41">IF(N8="","",SUM(N8,P8,R8,T8))</f>
        <v>4</v>
      </c>
      <c r="D8" s="4" t="e">
        <f t="shared" si="0"/>
        <v>#REF!</v>
      </c>
      <c r="E8" s="5"/>
      <c r="F8" s="129"/>
      <c r="G8" s="7" t="s">
        <v>96</v>
      </c>
      <c r="H8" s="8" t="s">
        <v>97</v>
      </c>
      <c r="I8" s="34">
        <v>1977</v>
      </c>
      <c r="J8" s="9">
        <v>62.15</v>
      </c>
      <c r="K8" s="10" t="s">
        <v>98</v>
      </c>
      <c r="L8" s="6" t="s">
        <v>99</v>
      </c>
      <c r="M8" s="51">
        <v>65</v>
      </c>
      <c r="N8" s="145">
        <f aca="true" t="shared" si="3" ref="N8:N41">IF(M8="","",RANK(M8,$M$7:$M$41,0))</f>
        <v>1</v>
      </c>
      <c r="O8" s="53">
        <v>10</v>
      </c>
      <c r="P8" s="145">
        <f t="shared" si="1"/>
        <v>1</v>
      </c>
      <c r="Q8" s="147">
        <v>90</v>
      </c>
      <c r="R8" s="145">
        <f aca="true" t="shared" si="4" ref="R8:R41">IF(Q8="","",RANK(Q8,$Q$7:$Q$41,1))</f>
        <v>1</v>
      </c>
      <c r="S8" s="55">
        <v>25</v>
      </c>
      <c r="T8" s="145">
        <f aca="true" t="shared" si="5" ref="T8:T41">IF(S8="","",RANK(S8,$S$7:$S$41,0))</f>
        <v>1</v>
      </c>
      <c r="U8" s="88">
        <f aca="true" t="shared" si="6" ref="U8:U41">SUM(J8*0.35)</f>
        <v>21.752499999999998</v>
      </c>
      <c r="V8"/>
    </row>
    <row r="9" spans="1:22" ht="23.25">
      <c r="A9" s="98" t="s">
        <v>11</v>
      </c>
      <c r="B9" s="100"/>
      <c r="C9" s="99">
        <f t="shared" si="2"/>
      </c>
      <c r="D9" s="4">
        <f t="shared" si="0"/>
      </c>
      <c r="E9" s="5"/>
      <c r="F9" s="129"/>
      <c r="G9" s="41"/>
      <c r="H9" s="42"/>
      <c r="I9" s="39"/>
      <c r="J9" s="43"/>
      <c r="K9" s="50"/>
      <c r="L9" s="6" t="s">
        <v>11</v>
      </c>
      <c r="M9" s="51"/>
      <c r="N9" s="145">
        <f t="shared" si="3"/>
      </c>
      <c r="O9" s="53"/>
      <c r="P9" s="145">
        <f t="shared" si="1"/>
      </c>
      <c r="Q9" s="147"/>
      <c r="R9" s="145">
        <f t="shared" si="4"/>
      </c>
      <c r="S9" s="55"/>
      <c r="T9" s="145">
        <f t="shared" si="5"/>
      </c>
      <c r="U9" s="88">
        <f t="shared" si="6"/>
        <v>0</v>
      </c>
      <c r="V9"/>
    </row>
    <row r="10" spans="1:22" ht="23.25">
      <c r="A10" s="98" t="s">
        <v>11</v>
      </c>
      <c r="B10" s="100"/>
      <c r="C10" s="99">
        <f t="shared" si="2"/>
      </c>
      <c r="D10" s="4">
        <f t="shared" si="0"/>
      </c>
      <c r="E10" s="5"/>
      <c r="F10" s="129"/>
      <c r="G10" s="7"/>
      <c r="H10" s="8"/>
      <c r="I10" s="34"/>
      <c r="J10" s="9"/>
      <c r="K10" s="10"/>
      <c r="L10" s="6" t="s">
        <v>11</v>
      </c>
      <c r="M10" s="51"/>
      <c r="N10" s="145">
        <f t="shared" si="3"/>
      </c>
      <c r="O10" s="53"/>
      <c r="P10" s="145">
        <f t="shared" si="1"/>
      </c>
      <c r="Q10" s="147"/>
      <c r="R10" s="145">
        <f t="shared" si="4"/>
      </c>
      <c r="S10" s="55"/>
      <c r="T10" s="145">
        <f t="shared" si="5"/>
      </c>
      <c r="U10" s="88">
        <f t="shared" si="6"/>
        <v>0</v>
      </c>
      <c r="V10"/>
    </row>
    <row r="11" spans="1:22" ht="23.25">
      <c r="A11" s="98" t="s">
        <v>11</v>
      </c>
      <c r="B11" s="100"/>
      <c r="C11" s="99">
        <f t="shared" si="2"/>
      </c>
      <c r="D11" s="4">
        <f t="shared" si="0"/>
      </c>
      <c r="E11" s="5"/>
      <c r="F11" s="129"/>
      <c r="G11" s="7"/>
      <c r="H11" s="8"/>
      <c r="I11" s="34"/>
      <c r="J11" s="9"/>
      <c r="K11" s="10"/>
      <c r="L11" s="6" t="s">
        <v>11</v>
      </c>
      <c r="M11" s="51"/>
      <c r="N11" s="145">
        <f t="shared" si="3"/>
      </c>
      <c r="O11" s="53"/>
      <c r="P11" s="145">
        <f t="shared" si="1"/>
      </c>
      <c r="Q11" s="147"/>
      <c r="R11" s="145">
        <f t="shared" si="4"/>
      </c>
      <c r="S11" s="55"/>
      <c r="T11" s="145">
        <f t="shared" si="5"/>
      </c>
      <c r="U11" s="88">
        <f t="shared" si="6"/>
        <v>0</v>
      </c>
      <c r="V11"/>
    </row>
    <row r="12" spans="1:22" ht="23.25">
      <c r="A12" s="98" t="s">
        <v>11</v>
      </c>
      <c r="B12" s="100"/>
      <c r="C12" s="99">
        <f t="shared" si="2"/>
      </c>
      <c r="D12" s="4">
        <f t="shared" si="0"/>
      </c>
      <c r="E12" s="5"/>
      <c r="F12" s="129"/>
      <c r="G12" s="7"/>
      <c r="H12" s="8"/>
      <c r="I12" s="34"/>
      <c r="J12" s="9"/>
      <c r="K12" s="10"/>
      <c r="L12" s="6" t="s">
        <v>11</v>
      </c>
      <c r="M12" s="51"/>
      <c r="N12" s="145">
        <f t="shared" si="3"/>
      </c>
      <c r="O12" s="53"/>
      <c r="P12" s="145">
        <f t="shared" si="1"/>
      </c>
      <c r="Q12" s="147"/>
      <c r="R12" s="145">
        <f t="shared" si="4"/>
      </c>
      <c r="S12" s="55"/>
      <c r="T12" s="145">
        <f t="shared" si="5"/>
      </c>
      <c r="U12" s="88">
        <f t="shared" si="6"/>
        <v>0</v>
      </c>
      <c r="V12"/>
    </row>
    <row r="13" spans="1:22" ht="23.25">
      <c r="A13" s="98" t="s">
        <v>11</v>
      </c>
      <c r="B13" s="100"/>
      <c r="C13" s="99">
        <f t="shared" si="2"/>
      </c>
      <c r="D13" s="4">
        <f t="shared" si="0"/>
      </c>
      <c r="E13" s="5"/>
      <c r="F13" s="129"/>
      <c r="G13" s="7"/>
      <c r="H13" s="8"/>
      <c r="I13" s="34"/>
      <c r="J13" s="9"/>
      <c r="K13" s="10"/>
      <c r="L13" s="6" t="s">
        <v>11</v>
      </c>
      <c r="M13" s="51"/>
      <c r="N13" s="145">
        <f t="shared" si="3"/>
      </c>
      <c r="O13" s="53"/>
      <c r="P13" s="145">
        <f t="shared" si="1"/>
      </c>
      <c r="Q13" s="147"/>
      <c r="R13" s="145">
        <f t="shared" si="4"/>
      </c>
      <c r="S13" s="55"/>
      <c r="T13" s="145">
        <f t="shared" si="5"/>
      </c>
      <c r="U13" s="88">
        <f t="shared" si="6"/>
        <v>0</v>
      </c>
      <c r="V13"/>
    </row>
    <row r="14" spans="1:22" ht="23.25">
      <c r="A14" s="98" t="s">
        <v>11</v>
      </c>
      <c r="B14" s="100"/>
      <c r="C14" s="99">
        <f t="shared" si="2"/>
      </c>
      <c r="D14" s="4">
        <f t="shared" si="0"/>
      </c>
      <c r="E14" s="5"/>
      <c r="F14" s="129"/>
      <c r="G14" s="41"/>
      <c r="H14" s="42"/>
      <c r="I14" s="39"/>
      <c r="J14" s="43"/>
      <c r="K14" s="50"/>
      <c r="L14" s="6" t="s">
        <v>11</v>
      </c>
      <c r="M14" s="51"/>
      <c r="N14" s="145">
        <f t="shared" si="3"/>
      </c>
      <c r="O14" s="53"/>
      <c r="P14" s="145">
        <f t="shared" si="1"/>
      </c>
      <c r="Q14" s="147"/>
      <c r="R14" s="145">
        <f t="shared" si="4"/>
      </c>
      <c r="S14" s="55"/>
      <c r="T14" s="145">
        <f t="shared" si="5"/>
      </c>
      <c r="U14" s="88">
        <f t="shared" si="6"/>
        <v>0</v>
      </c>
      <c r="V14"/>
    </row>
    <row r="15" spans="1:22" ht="23.25">
      <c r="A15" s="98" t="s">
        <v>11</v>
      </c>
      <c r="B15" s="100"/>
      <c r="C15" s="99">
        <f t="shared" si="2"/>
      </c>
      <c r="D15" s="4">
        <f t="shared" si="0"/>
      </c>
      <c r="E15" s="5"/>
      <c r="F15" s="129"/>
      <c r="G15" s="7"/>
      <c r="H15" s="8"/>
      <c r="I15" s="34"/>
      <c r="J15" s="9"/>
      <c r="K15" s="10"/>
      <c r="L15" s="6" t="s">
        <v>11</v>
      </c>
      <c r="M15" s="51"/>
      <c r="N15" s="145">
        <f t="shared" si="3"/>
      </c>
      <c r="O15" s="53"/>
      <c r="P15" s="145">
        <f t="shared" si="1"/>
      </c>
      <c r="Q15" s="147"/>
      <c r="R15" s="145">
        <f t="shared" si="4"/>
      </c>
      <c r="S15" s="55"/>
      <c r="T15" s="145">
        <f t="shared" si="5"/>
      </c>
      <c r="U15" s="88">
        <f t="shared" si="6"/>
        <v>0</v>
      </c>
      <c r="V15"/>
    </row>
    <row r="16" spans="1:22" ht="23.25">
      <c r="A16" s="98" t="s">
        <v>11</v>
      </c>
      <c r="B16" s="100"/>
      <c r="C16" s="99">
        <f t="shared" si="2"/>
      </c>
      <c r="D16" s="4">
        <f t="shared" si="0"/>
      </c>
      <c r="E16" s="5"/>
      <c r="F16" s="129"/>
      <c r="G16" s="7"/>
      <c r="H16" s="8"/>
      <c r="I16" s="34"/>
      <c r="J16" s="9"/>
      <c r="K16" s="10"/>
      <c r="L16" s="6" t="s">
        <v>11</v>
      </c>
      <c r="M16" s="51"/>
      <c r="N16" s="145">
        <f t="shared" si="3"/>
      </c>
      <c r="O16" s="53"/>
      <c r="P16" s="145">
        <f t="shared" si="1"/>
      </c>
      <c r="Q16" s="147"/>
      <c r="R16" s="145">
        <f t="shared" si="4"/>
      </c>
      <c r="S16" s="55"/>
      <c r="T16" s="145">
        <f t="shared" si="5"/>
      </c>
      <c r="U16" s="88">
        <f t="shared" si="6"/>
        <v>0</v>
      </c>
      <c r="V16"/>
    </row>
    <row r="17" spans="1:22" ht="23.25">
      <c r="A17" s="98" t="s">
        <v>11</v>
      </c>
      <c r="B17" s="100"/>
      <c r="C17" s="99">
        <f t="shared" si="2"/>
      </c>
      <c r="D17" s="4">
        <f t="shared" si="0"/>
      </c>
      <c r="E17" s="5"/>
      <c r="F17" s="129"/>
      <c r="G17" s="7"/>
      <c r="H17" s="8"/>
      <c r="I17" s="34"/>
      <c r="J17" s="9"/>
      <c r="K17" s="10"/>
      <c r="L17" s="6" t="s">
        <v>11</v>
      </c>
      <c r="M17" s="51"/>
      <c r="N17" s="145">
        <f t="shared" si="3"/>
      </c>
      <c r="O17" s="53"/>
      <c r="P17" s="145">
        <f t="shared" si="1"/>
      </c>
      <c r="Q17" s="147"/>
      <c r="R17" s="145">
        <f t="shared" si="4"/>
      </c>
      <c r="S17" s="55"/>
      <c r="T17" s="145">
        <f t="shared" si="5"/>
      </c>
      <c r="U17" s="88">
        <f t="shared" si="6"/>
        <v>0</v>
      </c>
      <c r="V17"/>
    </row>
    <row r="18" spans="1:22" ht="23.25">
      <c r="A18" s="98" t="s">
        <v>11</v>
      </c>
      <c r="B18" s="100"/>
      <c r="C18" s="99">
        <f t="shared" si="2"/>
      </c>
      <c r="D18" s="4">
        <f t="shared" si="0"/>
      </c>
      <c r="E18" s="5"/>
      <c r="F18" s="129"/>
      <c r="G18" s="7"/>
      <c r="H18" s="8"/>
      <c r="I18" s="34"/>
      <c r="J18" s="9"/>
      <c r="K18" s="10"/>
      <c r="L18" s="6" t="s">
        <v>11</v>
      </c>
      <c r="M18" s="51"/>
      <c r="N18" s="145">
        <f t="shared" si="3"/>
      </c>
      <c r="O18" s="53"/>
      <c r="P18" s="145">
        <f t="shared" si="1"/>
      </c>
      <c r="Q18" s="147"/>
      <c r="R18" s="145">
        <f t="shared" si="4"/>
      </c>
      <c r="S18" s="55"/>
      <c r="T18" s="145">
        <f t="shared" si="5"/>
      </c>
      <c r="U18" s="88">
        <f t="shared" si="6"/>
        <v>0</v>
      </c>
      <c r="V18"/>
    </row>
    <row r="19" spans="1:22" ht="23.25">
      <c r="A19" s="98" t="s">
        <v>11</v>
      </c>
      <c r="B19" s="100"/>
      <c r="C19" s="99">
        <f t="shared" si="2"/>
      </c>
      <c r="D19" s="4">
        <f t="shared" si="0"/>
      </c>
      <c r="E19" s="5"/>
      <c r="F19" s="129"/>
      <c r="G19" s="7"/>
      <c r="H19" s="8"/>
      <c r="I19" s="39"/>
      <c r="J19" s="43"/>
      <c r="K19" s="11"/>
      <c r="L19" s="6" t="s">
        <v>11</v>
      </c>
      <c r="M19" s="51"/>
      <c r="N19" s="145">
        <f t="shared" si="3"/>
      </c>
      <c r="O19" s="53"/>
      <c r="P19" s="145">
        <f t="shared" si="1"/>
      </c>
      <c r="Q19" s="147"/>
      <c r="R19" s="145">
        <f t="shared" si="4"/>
      </c>
      <c r="S19" s="55"/>
      <c r="T19" s="145">
        <f t="shared" si="5"/>
      </c>
      <c r="U19" s="88">
        <f t="shared" si="6"/>
        <v>0</v>
      </c>
      <c r="V19"/>
    </row>
    <row r="20" spans="1:22" ht="23.25">
      <c r="A20" s="98" t="s">
        <v>11</v>
      </c>
      <c r="B20" s="100"/>
      <c r="C20" s="99">
        <f t="shared" si="2"/>
      </c>
      <c r="D20" s="4">
        <f t="shared" si="0"/>
      </c>
      <c r="E20" s="5"/>
      <c r="F20" s="129"/>
      <c r="G20" s="7"/>
      <c r="H20" s="8"/>
      <c r="I20" s="34"/>
      <c r="J20" s="9"/>
      <c r="K20" s="10"/>
      <c r="L20" s="6" t="s">
        <v>11</v>
      </c>
      <c r="M20" s="51"/>
      <c r="N20" s="145">
        <f t="shared" si="3"/>
      </c>
      <c r="O20" s="53"/>
      <c r="P20" s="145">
        <f t="shared" si="1"/>
      </c>
      <c r="Q20" s="147"/>
      <c r="R20" s="145">
        <f t="shared" si="4"/>
      </c>
      <c r="S20" s="55"/>
      <c r="T20" s="145">
        <f t="shared" si="5"/>
      </c>
      <c r="U20" s="88">
        <f t="shared" si="6"/>
        <v>0</v>
      </c>
      <c r="V20"/>
    </row>
    <row r="21" spans="1:22" ht="23.25">
      <c r="A21" s="98" t="s">
        <v>11</v>
      </c>
      <c r="B21" s="100"/>
      <c r="C21" s="99">
        <f t="shared" si="2"/>
      </c>
      <c r="D21" s="4">
        <f t="shared" si="0"/>
      </c>
      <c r="E21" s="5"/>
      <c r="F21" s="129"/>
      <c r="G21" s="7"/>
      <c r="H21" s="8"/>
      <c r="I21" s="34"/>
      <c r="J21" s="9"/>
      <c r="K21" s="10"/>
      <c r="L21" s="6" t="s">
        <v>11</v>
      </c>
      <c r="M21" s="51"/>
      <c r="N21" s="145">
        <f t="shared" si="3"/>
      </c>
      <c r="O21" s="53"/>
      <c r="P21" s="145">
        <f t="shared" si="1"/>
      </c>
      <c r="Q21" s="147"/>
      <c r="R21" s="145">
        <f t="shared" si="4"/>
      </c>
      <c r="S21" s="55"/>
      <c r="T21" s="145">
        <f t="shared" si="5"/>
      </c>
      <c r="U21" s="88">
        <f t="shared" si="6"/>
        <v>0</v>
      </c>
      <c r="V21"/>
    </row>
    <row r="22" spans="1:22" ht="23.25">
      <c r="A22" s="98" t="s">
        <v>11</v>
      </c>
      <c r="B22" s="100"/>
      <c r="C22" s="99">
        <f t="shared" si="2"/>
      </c>
      <c r="D22" s="4">
        <f t="shared" si="0"/>
      </c>
      <c r="E22" s="5"/>
      <c r="F22" s="129"/>
      <c r="G22" s="41"/>
      <c r="H22" s="42"/>
      <c r="I22" s="34"/>
      <c r="J22" s="9"/>
      <c r="K22" s="50"/>
      <c r="L22" s="6" t="s">
        <v>11</v>
      </c>
      <c r="M22" s="51"/>
      <c r="N22" s="145">
        <f t="shared" si="3"/>
      </c>
      <c r="O22" s="53"/>
      <c r="P22" s="145">
        <f t="shared" si="1"/>
      </c>
      <c r="Q22" s="147"/>
      <c r="R22" s="145">
        <f t="shared" si="4"/>
      </c>
      <c r="S22" s="55"/>
      <c r="T22" s="145">
        <f t="shared" si="5"/>
      </c>
      <c r="U22" s="88">
        <f t="shared" si="6"/>
        <v>0</v>
      </c>
      <c r="V22"/>
    </row>
    <row r="23" spans="1:22" ht="23.25">
      <c r="A23" s="98" t="s">
        <v>11</v>
      </c>
      <c r="B23" s="100"/>
      <c r="C23" s="99">
        <f t="shared" si="2"/>
      </c>
      <c r="D23" s="4">
        <f t="shared" si="0"/>
      </c>
      <c r="E23" s="5"/>
      <c r="F23" s="129"/>
      <c r="G23" s="7"/>
      <c r="H23" s="8"/>
      <c r="I23" s="34"/>
      <c r="J23" s="9"/>
      <c r="K23" s="10"/>
      <c r="L23" s="6" t="s">
        <v>11</v>
      </c>
      <c r="M23" s="51"/>
      <c r="N23" s="145">
        <f t="shared" si="3"/>
      </c>
      <c r="O23" s="53"/>
      <c r="P23" s="145">
        <f t="shared" si="1"/>
      </c>
      <c r="Q23" s="147"/>
      <c r="R23" s="145">
        <f t="shared" si="4"/>
      </c>
      <c r="S23" s="55"/>
      <c r="T23" s="145">
        <f t="shared" si="5"/>
      </c>
      <c r="U23" s="88">
        <f t="shared" si="6"/>
        <v>0</v>
      </c>
      <c r="V23"/>
    </row>
    <row r="24" spans="1:22" ht="23.25" customHeight="1">
      <c r="A24" s="98" t="s">
        <v>11</v>
      </c>
      <c r="B24" s="100"/>
      <c r="C24" s="99">
        <f t="shared" si="2"/>
      </c>
      <c r="D24" s="4">
        <f t="shared" si="0"/>
      </c>
      <c r="E24" s="5"/>
      <c r="F24" s="129"/>
      <c r="G24" s="7"/>
      <c r="H24" s="8"/>
      <c r="I24" s="39"/>
      <c r="J24" s="43"/>
      <c r="K24" s="10"/>
      <c r="L24" s="6" t="s">
        <v>11</v>
      </c>
      <c r="M24" s="51"/>
      <c r="N24" s="145">
        <f t="shared" si="3"/>
      </c>
      <c r="O24" s="53"/>
      <c r="P24" s="145">
        <f t="shared" si="1"/>
      </c>
      <c r="Q24" s="147"/>
      <c r="R24" s="145">
        <f t="shared" si="4"/>
      </c>
      <c r="S24" s="55"/>
      <c r="T24" s="145">
        <f t="shared" si="5"/>
      </c>
      <c r="U24" s="88">
        <f t="shared" si="6"/>
        <v>0</v>
      </c>
      <c r="V24"/>
    </row>
    <row r="25" spans="1:22" ht="23.25">
      <c r="A25" s="98" t="s">
        <v>11</v>
      </c>
      <c r="B25" s="100"/>
      <c r="C25" s="99">
        <f t="shared" si="2"/>
      </c>
      <c r="D25" s="4">
        <f t="shared" si="0"/>
      </c>
      <c r="E25" s="5"/>
      <c r="F25" s="129"/>
      <c r="G25" s="7"/>
      <c r="H25" s="8"/>
      <c r="I25" s="34"/>
      <c r="J25" s="9"/>
      <c r="K25" s="10"/>
      <c r="L25" s="6" t="s">
        <v>11</v>
      </c>
      <c r="M25" s="51"/>
      <c r="N25" s="145">
        <f t="shared" si="3"/>
      </c>
      <c r="O25" s="53"/>
      <c r="P25" s="145">
        <f t="shared" si="1"/>
      </c>
      <c r="Q25" s="147"/>
      <c r="R25" s="145">
        <f t="shared" si="4"/>
      </c>
      <c r="S25" s="55"/>
      <c r="T25" s="145">
        <f t="shared" si="5"/>
      </c>
      <c r="U25" s="88">
        <f t="shared" si="6"/>
        <v>0</v>
      </c>
      <c r="V25"/>
    </row>
    <row r="26" spans="1:22" ht="23.25">
      <c r="A26" s="98" t="s">
        <v>11</v>
      </c>
      <c r="B26" s="100"/>
      <c r="C26" s="99">
        <f t="shared" si="2"/>
      </c>
      <c r="D26" s="4">
        <f t="shared" si="0"/>
      </c>
      <c r="E26" s="5"/>
      <c r="F26" s="129"/>
      <c r="G26" s="7"/>
      <c r="H26" s="8"/>
      <c r="I26" s="39"/>
      <c r="J26" s="43"/>
      <c r="K26" s="10"/>
      <c r="L26" s="6" t="s">
        <v>11</v>
      </c>
      <c r="M26" s="51"/>
      <c r="N26" s="145">
        <f t="shared" si="3"/>
      </c>
      <c r="O26" s="53"/>
      <c r="P26" s="145">
        <f t="shared" si="1"/>
      </c>
      <c r="Q26" s="147"/>
      <c r="R26" s="145">
        <f t="shared" si="4"/>
      </c>
      <c r="S26" s="55"/>
      <c r="T26" s="145">
        <f t="shared" si="5"/>
      </c>
      <c r="U26" s="88">
        <f t="shared" si="6"/>
        <v>0</v>
      </c>
      <c r="V26"/>
    </row>
    <row r="27" spans="1:22" ht="23.25">
      <c r="A27" s="98" t="s">
        <v>11</v>
      </c>
      <c r="B27" s="100"/>
      <c r="C27" s="99">
        <f t="shared" si="2"/>
      </c>
      <c r="D27" s="4">
        <f t="shared" si="0"/>
      </c>
      <c r="E27" s="5"/>
      <c r="F27" s="129"/>
      <c r="G27" s="7"/>
      <c r="H27" s="8"/>
      <c r="I27" s="34"/>
      <c r="J27" s="9"/>
      <c r="K27" s="10"/>
      <c r="L27" s="6" t="s">
        <v>11</v>
      </c>
      <c r="M27" s="51"/>
      <c r="N27" s="145">
        <f t="shared" si="3"/>
      </c>
      <c r="O27" s="53"/>
      <c r="P27" s="145">
        <f t="shared" si="1"/>
      </c>
      <c r="Q27" s="147"/>
      <c r="R27" s="145">
        <f t="shared" si="4"/>
      </c>
      <c r="S27" s="55"/>
      <c r="T27" s="145">
        <f t="shared" si="5"/>
      </c>
      <c r="U27" s="88">
        <f t="shared" si="6"/>
        <v>0</v>
      </c>
      <c r="V27"/>
    </row>
    <row r="28" spans="1:22" ht="23.25">
      <c r="A28" s="98" t="s">
        <v>11</v>
      </c>
      <c r="B28" s="100"/>
      <c r="C28" s="99">
        <f t="shared" si="2"/>
      </c>
      <c r="D28" s="4">
        <f t="shared" si="0"/>
      </c>
      <c r="E28" s="5"/>
      <c r="F28" s="129"/>
      <c r="G28" s="7"/>
      <c r="H28" s="8"/>
      <c r="I28" s="34"/>
      <c r="J28" s="9"/>
      <c r="K28" s="10"/>
      <c r="L28" s="6" t="s">
        <v>11</v>
      </c>
      <c r="M28" s="51"/>
      <c r="N28" s="145">
        <f t="shared" si="3"/>
      </c>
      <c r="O28" s="53"/>
      <c r="P28" s="145">
        <f t="shared" si="1"/>
      </c>
      <c r="Q28" s="147"/>
      <c r="R28" s="145">
        <f t="shared" si="4"/>
      </c>
      <c r="S28" s="55"/>
      <c r="T28" s="145">
        <f t="shared" si="5"/>
      </c>
      <c r="U28" s="88">
        <f t="shared" si="6"/>
        <v>0</v>
      </c>
      <c r="V28"/>
    </row>
    <row r="29" spans="1:22" ht="23.25">
      <c r="A29" s="98" t="s">
        <v>11</v>
      </c>
      <c r="B29" s="100"/>
      <c r="C29" s="99">
        <f>IF(N29="","",SUM(N29,P29,R29,T29))</f>
      </c>
      <c r="D29" s="4">
        <f t="shared" si="0"/>
      </c>
      <c r="E29" s="5"/>
      <c r="F29" s="129"/>
      <c r="G29" s="7"/>
      <c r="H29" s="8"/>
      <c r="I29" s="34"/>
      <c r="J29" s="9"/>
      <c r="K29" s="10"/>
      <c r="L29" s="6" t="s">
        <v>11</v>
      </c>
      <c r="M29" s="51"/>
      <c r="N29" s="145">
        <f t="shared" si="3"/>
      </c>
      <c r="O29" s="53"/>
      <c r="P29" s="145">
        <f t="shared" si="1"/>
      </c>
      <c r="Q29" s="147"/>
      <c r="R29" s="145">
        <f>IF(Q29="","",RANK(Q29,$Q$7:$Q$41,1))</f>
      </c>
      <c r="S29" s="55"/>
      <c r="T29" s="145">
        <f t="shared" si="5"/>
      </c>
      <c r="U29" s="88">
        <f t="shared" si="6"/>
        <v>0</v>
      </c>
      <c r="V29"/>
    </row>
    <row r="30" spans="1:22" ht="23.25">
      <c r="A30" s="98" t="s">
        <v>11</v>
      </c>
      <c r="B30" s="100"/>
      <c r="C30" s="99">
        <f t="shared" si="2"/>
      </c>
      <c r="D30" s="4">
        <f t="shared" si="0"/>
      </c>
      <c r="E30" s="5"/>
      <c r="F30" s="129"/>
      <c r="G30" s="7"/>
      <c r="H30" s="8"/>
      <c r="I30" s="34"/>
      <c r="J30" s="9"/>
      <c r="K30" s="10"/>
      <c r="L30" s="6" t="s">
        <v>11</v>
      </c>
      <c r="M30" s="51"/>
      <c r="N30" s="145">
        <f t="shared" si="3"/>
      </c>
      <c r="O30" s="53"/>
      <c r="P30" s="145">
        <f t="shared" si="1"/>
      </c>
      <c r="Q30" s="147"/>
      <c r="R30" s="145">
        <f t="shared" si="4"/>
      </c>
      <c r="S30" s="55"/>
      <c r="T30" s="145">
        <f t="shared" si="5"/>
      </c>
      <c r="U30" s="88">
        <f t="shared" si="6"/>
        <v>0</v>
      </c>
      <c r="V30"/>
    </row>
    <row r="31" spans="1:22" ht="23.25">
      <c r="A31" s="98" t="s">
        <v>11</v>
      </c>
      <c r="B31" s="100"/>
      <c r="C31" s="99">
        <f t="shared" si="2"/>
      </c>
      <c r="D31" s="4">
        <f t="shared" si="0"/>
      </c>
      <c r="E31" s="36"/>
      <c r="F31" s="131"/>
      <c r="G31" s="37"/>
      <c r="H31" s="38"/>
      <c r="I31" s="39"/>
      <c r="J31" s="40"/>
      <c r="K31" s="97"/>
      <c r="L31" s="6" t="s">
        <v>11</v>
      </c>
      <c r="M31" s="52"/>
      <c r="N31" s="145">
        <f t="shared" si="3"/>
      </c>
      <c r="O31" s="54"/>
      <c r="P31" s="145">
        <f t="shared" si="1"/>
      </c>
      <c r="Q31" s="148"/>
      <c r="R31" s="145">
        <f t="shared" si="4"/>
      </c>
      <c r="S31" s="56"/>
      <c r="T31" s="145">
        <f t="shared" si="5"/>
      </c>
      <c r="U31" s="88">
        <f t="shared" si="6"/>
        <v>0</v>
      </c>
      <c r="V31"/>
    </row>
    <row r="32" spans="1:22" ht="23.25">
      <c r="A32" s="98" t="s">
        <v>11</v>
      </c>
      <c r="B32" s="100"/>
      <c r="C32" s="99">
        <f t="shared" si="2"/>
      </c>
      <c r="D32" s="4">
        <f t="shared" si="0"/>
      </c>
      <c r="E32" s="5"/>
      <c r="F32" s="129"/>
      <c r="G32" s="15"/>
      <c r="H32" s="16"/>
      <c r="I32" s="34"/>
      <c r="J32" s="9"/>
      <c r="K32" s="10"/>
      <c r="L32" s="6" t="s">
        <v>11</v>
      </c>
      <c r="M32" s="51"/>
      <c r="N32" s="145">
        <f t="shared" si="3"/>
      </c>
      <c r="O32" s="53"/>
      <c r="P32" s="145">
        <f t="shared" si="1"/>
      </c>
      <c r="Q32" s="147"/>
      <c r="R32" s="145">
        <f t="shared" si="4"/>
      </c>
      <c r="S32" s="55"/>
      <c r="T32" s="145">
        <f t="shared" si="5"/>
      </c>
      <c r="U32" s="88">
        <f t="shared" si="6"/>
        <v>0</v>
      </c>
      <c r="V32"/>
    </row>
    <row r="33" spans="1:22" ht="23.25">
      <c r="A33" s="98" t="s">
        <v>11</v>
      </c>
      <c r="B33" s="100"/>
      <c r="C33" s="99">
        <f t="shared" si="2"/>
      </c>
      <c r="D33" s="4">
        <f t="shared" si="0"/>
      </c>
      <c r="E33" s="5"/>
      <c r="F33" s="129"/>
      <c r="G33" s="7"/>
      <c r="H33" s="8"/>
      <c r="I33" s="34"/>
      <c r="J33" s="9"/>
      <c r="K33" s="10"/>
      <c r="L33" s="6" t="s">
        <v>11</v>
      </c>
      <c r="M33" s="51"/>
      <c r="N33" s="145">
        <f t="shared" si="3"/>
      </c>
      <c r="O33" s="53"/>
      <c r="P33" s="145">
        <f t="shared" si="1"/>
      </c>
      <c r="Q33" s="147"/>
      <c r="R33" s="145">
        <f t="shared" si="4"/>
      </c>
      <c r="S33" s="55"/>
      <c r="T33" s="145">
        <f t="shared" si="5"/>
      </c>
      <c r="U33" s="88">
        <f t="shared" si="6"/>
        <v>0</v>
      </c>
      <c r="V33"/>
    </row>
    <row r="34" spans="1:22" ht="23.25">
      <c r="A34" s="98" t="s">
        <v>11</v>
      </c>
      <c r="B34" s="100"/>
      <c r="C34" s="99">
        <f t="shared" si="2"/>
      </c>
      <c r="D34" s="4">
        <f>IF(C34="","",RANK(C34,$C$7:$C$41,1))</f>
      </c>
      <c r="E34" s="5"/>
      <c r="F34" s="130"/>
      <c r="G34" s="41"/>
      <c r="H34" s="42"/>
      <c r="I34" s="39"/>
      <c r="J34" s="43"/>
      <c r="K34" s="50"/>
      <c r="L34" s="6" t="s">
        <v>11</v>
      </c>
      <c r="M34" s="51"/>
      <c r="N34" s="145">
        <f t="shared" si="3"/>
      </c>
      <c r="O34" s="53"/>
      <c r="P34" s="145">
        <f t="shared" si="1"/>
      </c>
      <c r="Q34" s="147"/>
      <c r="R34" s="145">
        <f t="shared" si="4"/>
      </c>
      <c r="S34" s="55"/>
      <c r="T34" s="145">
        <f t="shared" si="5"/>
      </c>
      <c r="U34" s="88">
        <f t="shared" si="6"/>
        <v>0</v>
      </c>
      <c r="V34"/>
    </row>
    <row r="35" spans="1:22" ht="23.25">
      <c r="A35" s="98" t="s">
        <v>11</v>
      </c>
      <c r="B35" s="100"/>
      <c r="C35" s="99">
        <f t="shared" si="2"/>
      </c>
      <c r="D35" s="4">
        <f t="shared" si="0"/>
      </c>
      <c r="E35" s="5"/>
      <c r="F35" s="129"/>
      <c r="G35" s="15"/>
      <c r="H35" s="16"/>
      <c r="I35" s="34"/>
      <c r="J35" s="9"/>
      <c r="K35" s="10"/>
      <c r="L35" s="6" t="s">
        <v>11</v>
      </c>
      <c r="M35" s="51"/>
      <c r="N35" s="145">
        <f t="shared" si="3"/>
      </c>
      <c r="O35" s="53"/>
      <c r="P35" s="145">
        <f t="shared" si="1"/>
      </c>
      <c r="Q35" s="147"/>
      <c r="R35" s="145">
        <f t="shared" si="4"/>
      </c>
      <c r="S35" s="55"/>
      <c r="T35" s="145">
        <f t="shared" si="5"/>
      </c>
      <c r="U35" s="88">
        <f t="shared" si="6"/>
        <v>0</v>
      </c>
      <c r="V35"/>
    </row>
    <row r="36" spans="1:22" ht="23.25">
      <c r="A36" s="98" t="s">
        <v>11</v>
      </c>
      <c r="B36" s="100"/>
      <c r="C36" s="99">
        <f t="shared" si="2"/>
      </c>
      <c r="D36" s="4">
        <f t="shared" si="0"/>
      </c>
      <c r="E36" s="5"/>
      <c r="F36" s="129"/>
      <c r="G36" s="15"/>
      <c r="H36" s="16"/>
      <c r="I36" s="34"/>
      <c r="J36" s="9"/>
      <c r="K36" s="10"/>
      <c r="L36" s="6" t="s">
        <v>11</v>
      </c>
      <c r="M36" s="51"/>
      <c r="N36" s="145">
        <f t="shared" si="3"/>
      </c>
      <c r="O36" s="53"/>
      <c r="P36" s="145">
        <f t="shared" si="1"/>
      </c>
      <c r="Q36" s="147"/>
      <c r="R36" s="145">
        <f t="shared" si="4"/>
      </c>
      <c r="S36" s="55"/>
      <c r="T36" s="145">
        <f t="shared" si="5"/>
      </c>
      <c r="U36" s="88">
        <f t="shared" si="6"/>
        <v>0</v>
      </c>
      <c r="V36"/>
    </row>
    <row r="37" spans="1:22" ht="23.25">
      <c r="A37" s="98" t="s">
        <v>11</v>
      </c>
      <c r="B37" s="100"/>
      <c r="C37" s="99">
        <f t="shared" si="2"/>
      </c>
      <c r="D37" s="4">
        <f t="shared" si="0"/>
      </c>
      <c r="E37" s="5"/>
      <c r="F37" s="129"/>
      <c r="G37" s="15"/>
      <c r="H37" s="16"/>
      <c r="I37" s="34"/>
      <c r="J37" s="9"/>
      <c r="K37" s="10"/>
      <c r="L37" s="6" t="s">
        <v>11</v>
      </c>
      <c r="M37" s="51"/>
      <c r="N37" s="145">
        <f t="shared" si="3"/>
      </c>
      <c r="O37" s="53"/>
      <c r="P37" s="145">
        <f t="shared" si="1"/>
      </c>
      <c r="Q37" s="147"/>
      <c r="R37" s="145">
        <f t="shared" si="4"/>
      </c>
      <c r="S37" s="55"/>
      <c r="T37" s="145">
        <f t="shared" si="5"/>
      </c>
      <c r="U37" s="88">
        <f t="shared" si="6"/>
        <v>0</v>
      </c>
      <c r="V37"/>
    </row>
    <row r="38" spans="1:22" ht="23.25">
      <c r="A38" s="98" t="s">
        <v>11</v>
      </c>
      <c r="B38" s="100"/>
      <c r="C38" s="99">
        <f t="shared" si="2"/>
      </c>
      <c r="D38" s="4">
        <f t="shared" si="0"/>
      </c>
      <c r="E38" s="5"/>
      <c r="F38" s="129"/>
      <c r="G38" s="7"/>
      <c r="H38" s="8"/>
      <c r="I38" s="34"/>
      <c r="J38" s="9"/>
      <c r="K38" s="10"/>
      <c r="L38" s="6" t="s">
        <v>11</v>
      </c>
      <c r="M38" s="51"/>
      <c r="N38" s="145">
        <f t="shared" si="3"/>
      </c>
      <c r="O38" s="53"/>
      <c r="P38" s="145">
        <f t="shared" si="1"/>
      </c>
      <c r="Q38" s="147"/>
      <c r="R38" s="145">
        <f t="shared" si="4"/>
      </c>
      <c r="S38" s="55"/>
      <c r="T38" s="145">
        <f t="shared" si="5"/>
      </c>
      <c r="U38" s="88">
        <f t="shared" si="6"/>
        <v>0</v>
      </c>
      <c r="V38"/>
    </row>
    <row r="39" spans="1:22" ht="23.25">
      <c r="A39" s="98" t="s">
        <v>11</v>
      </c>
      <c r="B39" s="100"/>
      <c r="C39" s="99">
        <f t="shared" si="2"/>
      </c>
      <c r="D39" s="4">
        <f t="shared" si="0"/>
      </c>
      <c r="E39" s="5"/>
      <c r="F39" s="130"/>
      <c r="G39" s="41"/>
      <c r="H39" s="42"/>
      <c r="I39" s="39"/>
      <c r="J39" s="43"/>
      <c r="K39" s="50"/>
      <c r="L39" s="6" t="s">
        <v>11</v>
      </c>
      <c r="M39" s="51"/>
      <c r="N39" s="145">
        <f t="shared" si="3"/>
      </c>
      <c r="O39" s="53"/>
      <c r="P39" s="145">
        <f t="shared" si="1"/>
      </c>
      <c r="Q39" s="147"/>
      <c r="R39" s="145">
        <f t="shared" si="4"/>
      </c>
      <c r="S39" s="55"/>
      <c r="T39" s="145">
        <f t="shared" si="5"/>
      </c>
      <c r="U39" s="88">
        <f t="shared" si="6"/>
        <v>0</v>
      </c>
      <c r="V39"/>
    </row>
    <row r="40" spans="1:22" ht="23.25">
      <c r="A40" s="98" t="s">
        <v>11</v>
      </c>
      <c r="B40" s="100"/>
      <c r="C40" s="99">
        <f t="shared" si="2"/>
      </c>
      <c r="D40" s="4">
        <f t="shared" si="0"/>
      </c>
      <c r="E40" s="5"/>
      <c r="F40" s="129"/>
      <c r="G40" s="15"/>
      <c r="H40" s="16"/>
      <c r="I40" s="34"/>
      <c r="J40" s="9"/>
      <c r="K40" s="10"/>
      <c r="L40" s="6" t="s">
        <v>11</v>
      </c>
      <c r="M40" s="51"/>
      <c r="N40" s="145">
        <f t="shared" si="3"/>
      </c>
      <c r="O40" s="53"/>
      <c r="P40" s="145">
        <f t="shared" si="1"/>
      </c>
      <c r="Q40" s="147"/>
      <c r="R40" s="145">
        <f t="shared" si="4"/>
      </c>
      <c r="S40" s="55"/>
      <c r="T40" s="145">
        <f t="shared" si="5"/>
      </c>
      <c r="U40" s="88">
        <f t="shared" si="6"/>
        <v>0</v>
      </c>
      <c r="V40"/>
    </row>
    <row r="41" spans="1:22" ht="24" thickBot="1">
      <c r="A41" s="98" t="s">
        <v>11</v>
      </c>
      <c r="B41" s="100"/>
      <c r="C41" s="99">
        <f t="shared" si="2"/>
      </c>
      <c r="D41" s="4">
        <f t="shared" si="0"/>
      </c>
      <c r="E41" s="12"/>
      <c r="F41" s="132"/>
      <c r="G41" s="66"/>
      <c r="H41" s="67"/>
      <c r="I41" s="35"/>
      <c r="J41" s="13"/>
      <c r="K41" s="14"/>
      <c r="L41" s="6" t="s">
        <v>11</v>
      </c>
      <c r="M41" s="69"/>
      <c r="N41" s="146">
        <f t="shared" si="3"/>
      </c>
      <c r="O41" s="70"/>
      <c r="P41" s="145">
        <f t="shared" si="1"/>
      </c>
      <c r="Q41" s="149"/>
      <c r="R41" s="145">
        <f t="shared" si="4"/>
      </c>
      <c r="S41" s="71"/>
      <c r="T41" s="145">
        <f t="shared" si="5"/>
      </c>
      <c r="U41" s="88">
        <f t="shared" si="6"/>
        <v>0</v>
      </c>
      <c r="V41"/>
    </row>
    <row r="42" spans="1:22" ht="16.5" thickTop="1">
      <c r="A42" s="17"/>
      <c r="B42" s="17"/>
      <c r="C42" s="17"/>
      <c r="D42" s="18"/>
      <c r="E42" s="19"/>
      <c r="F42" s="19"/>
      <c r="G42" s="18"/>
      <c r="H42" s="20"/>
      <c r="I42" s="21"/>
      <c r="J42" s="22"/>
      <c r="K42" s="28"/>
      <c r="L42" s="23"/>
      <c r="M42" s="24"/>
      <c r="N42" s="24"/>
      <c r="O42" s="24"/>
      <c r="P42" s="24"/>
      <c r="Q42" s="24"/>
      <c r="R42" s="24"/>
      <c r="S42" s="24"/>
      <c r="T42" s="24"/>
      <c r="V42"/>
    </row>
    <row r="43" spans="1:22" ht="15.75">
      <c r="A43" s="25"/>
      <c r="B43" s="25"/>
      <c r="C43" s="20" t="s">
        <v>13</v>
      </c>
      <c r="D43" s="27"/>
      <c r="E43" s="28"/>
      <c r="F43" s="28"/>
      <c r="G43" s="29" t="s">
        <v>12</v>
      </c>
      <c r="H43" s="26"/>
      <c r="I43" s="26"/>
      <c r="J43" s="29" t="s">
        <v>12</v>
      </c>
      <c r="K43" s="25"/>
      <c r="L43" s="20" t="s">
        <v>14</v>
      </c>
      <c r="M43" s="26"/>
      <c r="N43" s="30"/>
      <c r="O43" s="30"/>
      <c r="P43" s="26"/>
      <c r="Q43" s="26"/>
      <c r="R43" s="26"/>
      <c r="S43" s="26"/>
      <c r="T43" s="26"/>
      <c r="V43"/>
    </row>
    <row r="44" spans="1:22" ht="15.75">
      <c r="A44" s="25"/>
      <c r="B44" s="25"/>
      <c r="C44" s="32" t="s">
        <v>15</v>
      </c>
      <c r="D44" s="27"/>
      <c r="E44" s="33"/>
      <c r="F44" s="33"/>
      <c r="G44" s="31" t="s">
        <v>12</v>
      </c>
      <c r="H44" s="26"/>
      <c r="I44" s="26"/>
      <c r="J44" s="31" t="s">
        <v>12</v>
      </c>
      <c r="K44" s="25"/>
      <c r="L44" s="32" t="s">
        <v>15</v>
      </c>
      <c r="M44" s="33"/>
      <c r="N44" s="30"/>
      <c r="O44" s="30"/>
      <c r="P44" s="26"/>
      <c r="Q44" s="26"/>
      <c r="R44" s="26"/>
      <c r="S44" s="26"/>
      <c r="T44" s="26"/>
      <c r="V44"/>
    </row>
    <row r="45" spans="1:20" ht="15.75">
      <c r="A45" s="25"/>
      <c r="B45" s="25"/>
      <c r="C45" s="32" t="s">
        <v>16</v>
      </c>
      <c r="D45" s="26"/>
      <c r="E45" s="25"/>
      <c r="F45" s="25"/>
      <c r="G45" s="26"/>
      <c r="H45" s="26"/>
      <c r="I45" s="26"/>
      <c r="J45" s="26"/>
      <c r="K45" s="25"/>
      <c r="L45" s="32" t="s">
        <v>16</v>
      </c>
      <c r="M45" s="33"/>
      <c r="N45" s="30"/>
      <c r="O45" s="30"/>
      <c r="P45" s="26"/>
      <c r="Q45" s="26"/>
      <c r="R45" s="26"/>
      <c r="S45" s="26"/>
      <c r="T45" s="26"/>
    </row>
    <row r="46" spans="1:20" ht="15">
      <c r="A46" s="25"/>
      <c r="B46" s="25"/>
      <c r="C46" s="25"/>
      <c r="D46" s="26"/>
      <c r="E46" s="25"/>
      <c r="F46" s="25"/>
      <c r="G46" s="26"/>
      <c r="H46" s="26"/>
      <c r="I46" s="26"/>
      <c r="J46" s="26"/>
      <c r="K46" s="25"/>
      <c r="L46" s="25"/>
      <c r="M46" s="26"/>
      <c r="N46" s="30"/>
      <c r="O46" s="30"/>
      <c r="P46" s="26"/>
      <c r="Q46" s="26"/>
      <c r="R46" s="26"/>
      <c r="S46" s="26"/>
      <c r="T46" s="30"/>
    </row>
    <row r="47" spans="1:20" ht="15">
      <c r="A47" s="25"/>
      <c r="B47" s="25"/>
      <c r="C47" s="29" t="s">
        <v>17</v>
      </c>
      <c r="D47" s="22"/>
      <c r="E47" s="26"/>
      <c r="F47" s="26"/>
      <c r="G47" s="22"/>
      <c r="H47" s="26"/>
      <c r="I47" s="20" t="s">
        <v>18</v>
      </c>
      <c r="J47" s="31"/>
      <c r="K47" s="25"/>
      <c r="L47" s="20" t="s">
        <v>18</v>
      </c>
      <c r="M47" s="26"/>
      <c r="N47" s="30"/>
      <c r="O47" s="30"/>
      <c r="P47" s="26"/>
      <c r="Q47" s="26"/>
      <c r="R47" s="26"/>
      <c r="S47" s="20" t="s">
        <v>18</v>
      </c>
      <c r="T47" s="26"/>
    </row>
    <row r="48" spans="1:20" ht="15">
      <c r="A48" s="25"/>
      <c r="B48" s="25"/>
      <c r="C48" s="32" t="s">
        <v>15</v>
      </c>
      <c r="D48" s="27"/>
      <c r="E48" s="28"/>
      <c r="F48" s="28"/>
      <c r="G48" s="29" t="s">
        <v>12</v>
      </c>
      <c r="H48" s="26"/>
      <c r="I48" s="32" t="s">
        <v>15</v>
      </c>
      <c r="J48" s="29" t="s">
        <v>12</v>
      </c>
      <c r="K48" s="25"/>
      <c r="L48" s="32" t="s">
        <v>15</v>
      </c>
      <c r="M48" s="33"/>
      <c r="N48" s="30"/>
      <c r="O48" s="30"/>
      <c r="P48" s="26"/>
      <c r="Q48" s="26"/>
      <c r="R48" s="26"/>
      <c r="S48" s="32" t="s">
        <v>15</v>
      </c>
      <c r="T48" s="26"/>
    </row>
    <row r="49" spans="1:20" ht="15">
      <c r="A49" s="25"/>
      <c r="B49" s="25"/>
      <c r="C49" s="32" t="s">
        <v>16</v>
      </c>
      <c r="D49" s="27"/>
      <c r="E49" s="33"/>
      <c r="F49" s="33"/>
      <c r="G49" s="31" t="s">
        <v>12</v>
      </c>
      <c r="H49" s="26"/>
      <c r="I49" s="32" t="s">
        <v>16</v>
      </c>
      <c r="J49" s="31" t="s">
        <v>12</v>
      </c>
      <c r="K49" s="25"/>
      <c r="L49" s="32" t="s">
        <v>16</v>
      </c>
      <c r="M49" s="33"/>
      <c r="N49" s="30"/>
      <c r="O49" s="30"/>
      <c r="P49" s="26"/>
      <c r="Q49" s="26"/>
      <c r="R49" s="26"/>
      <c r="S49" s="32" t="s">
        <v>16</v>
      </c>
      <c r="T49" s="26"/>
    </row>
  </sheetData>
  <sheetProtection password="CA8B" sheet="1" objects="1" scenarios="1"/>
  <mergeCells count="18">
    <mergeCell ref="U5:U6"/>
    <mergeCell ref="F5:F6"/>
    <mergeCell ref="G5:G6"/>
    <mergeCell ref="H5:H6"/>
    <mergeCell ref="I5:I6"/>
    <mergeCell ref="J5:J6"/>
    <mergeCell ref="K5:K6"/>
    <mergeCell ref="L5:L6"/>
    <mergeCell ref="N5:N6"/>
    <mergeCell ref="P5:P6"/>
    <mergeCell ref="R5:R6"/>
    <mergeCell ref="T5:T6"/>
    <mergeCell ref="A2:E2"/>
    <mergeCell ref="A5:A6"/>
    <mergeCell ref="B5:B6"/>
    <mergeCell ref="C5:C6"/>
    <mergeCell ref="D5:D6"/>
    <mergeCell ref="E5:E6"/>
  </mergeCells>
  <conditionalFormatting sqref="N43:O49 G2:T2 O1 T46 M42:T42 M4 O4 S4 M6 M5:T5 Q4 Q6 M8:M41 O6:O41 S6:S41">
    <cfRule type="cellIs" priority="105" dxfId="1041" operator="lessThan" stopIfTrue="1">
      <formula>0</formula>
    </cfRule>
  </conditionalFormatting>
  <conditionalFormatting sqref="E7:F41">
    <cfRule type="cellIs" priority="65" dxfId="11" operator="between" stopIfTrue="1">
      <formula>1</formula>
      <formula>99999999</formula>
    </cfRule>
  </conditionalFormatting>
  <conditionalFormatting sqref="A7:B49 A5">
    <cfRule type="cellIs" priority="106" dxfId="10" operator="equal" stopIfTrue="1">
      <formula>"H"</formula>
    </cfRule>
    <cfRule type="cellIs" priority="107" dxfId="9" operator="equal" stopIfTrue="1">
      <formula>"F"</formula>
    </cfRule>
  </conditionalFormatting>
  <conditionalFormatting sqref="E1:F1">
    <cfRule type="cellIs" priority="35" dxfId="8" operator="between">
      <formula>2004</formula>
      <formula>2005</formula>
    </cfRule>
  </conditionalFormatting>
  <conditionalFormatting sqref="L8:L41 K7">
    <cfRule type="cellIs" priority="34" dxfId="0" operator="notEqual" stopIfTrue="1">
      <formula>"F"</formula>
    </cfRule>
  </conditionalFormatting>
  <conditionalFormatting sqref="L7">
    <cfRule type="cellIs" priority="32" dxfId="1041" operator="lessThan" stopIfTrue="1">
      <formula>0</formula>
    </cfRule>
  </conditionalFormatting>
  <conditionalFormatting sqref="L7">
    <cfRule type="cellIs" priority="7" dxfId="0" operator="notEqual" stopIfTrue="1">
      <formula>"F"</formula>
    </cfRule>
  </conditionalFormatting>
  <conditionalFormatting sqref="L7">
    <cfRule type="cellIs" priority="5" dxfId="0" operator="notEqual" stopIfTrue="1">
      <formula>"F"</formula>
    </cfRule>
  </conditionalFormatting>
  <conditionalFormatting sqref="K8">
    <cfRule type="cellIs" priority="4" dxfId="0" operator="notEqual" stopIfTrue="1">
      <formula>"F"</formula>
    </cfRule>
  </conditionalFormatting>
  <conditionalFormatting sqref="L8">
    <cfRule type="cellIs" priority="3" dxfId="1041" operator="lessThan" stopIfTrue="1">
      <formula>0</formula>
    </cfRule>
  </conditionalFormatting>
  <conditionalFormatting sqref="L8">
    <cfRule type="cellIs" priority="2" dxfId="0" operator="notEqual" stopIfTrue="1">
      <formula>"F"</formula>
    </cfRule>
  </conditionalFormatting>
  <conditionalFormatting sqref="L8">
    <cfRule type="cellIs" priority="1" dxfId="0" operator="notEqual" stopIfTrue="1">
      <formula>"F"</formula>
    </cfRule>
  </conditionalFormatting>
  <dataValidations count="1">
    <dataValidation type="list" allowBlank="1" showInputMessage="1" showErrorMessage="1" sqref="A7:A41">
      <formula1>"H,F"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9"/>
  <sheetViews>
    <sheetView zoomScale="70" zoomScaleNormal="70" zoomScalePageLayoutView="0" workbookViewId="0" topLeftCell="D1">
      <selection activeCell="S9" sqref="S9"/>
    </sheetView>
  </sheetViews>
  <sheetFormatPr defaultColWidth="11.57421875" defaultRowHeight="15"/>
  <cols>
    <col min="1" max="1" width="5.7109375" style="0" bestFit="1" customWidth="1"/>
    <col min="2" max="2" width="5.7109375" style="0" customWidth="1"/>
    <col min="3" max="3" width="11.57421875" style="0" customWidth="1"/>
    <col min="4" max="4" width="12.140625" style="0" bestFit="1" customWidth="1"/>
    <col min="5" max="5" width="13.8515625" style="0" customWidth="1"/>
    <col min="6" max="6" width="11.57421875" style="0" customWidth="1"/>
    <col min="7" max="7" width="29.7109375" style="0" customWidth="1"/>
    <col min="8" max="8" width="14.8515625" style="0" customWidth="1"/>
    <col min="10" max="10" width="9.140625" style="0" bestFit="1" customWidth="1"/>
    <col min="11" max="11" width="36.140625" style="49" bestFit="1" customWidth="1"/>
    <col min="12" max="12" width="16.57421875" style="0" customWidth="1"/>
    <col min="13" max="13" width="17.8515625" style="0" bestFit="1" customWidth="1"/>
    <col min="14" max="14" width="8.00390625" style="0" customWidth="1"/>
    <col min="15" max="15" width="13.421875" style="0" bestFit="1" customWidth="1"/>
    <col min="16" max="16" width="11.28125" style="0" bestFit="1" customWidth="1"/>
    <col min="17" max="17" width="13.421875" style="0" customWidth="1"/>
    <col min="18" max="18" width="7.8515625" style="0" customWidth="1"/>
    <col min="19" max="19" width="19.140625" style="0" customWidth="1"/>
    <col min="20" max="20" width="7.00390625" style="0" customWidth="1"/>
    <col min="21" max="21" width="12.140625" style="87" customWidth="1"/>
    <col min="22" max="22" width="11.57421875" style="91" customWidth="1"/>
  </cols>
  <sheetData>
    <row r="1" spans="1:31" s="44" customFormat="1" ht="36" customHeight="1">
      <c r="A1" s="74" t="s">
        <v>32</v>
      </c>
      <c r="B1" s="75"/>
      <c r="C1" s="76"/>
      <c r="D1" s="77"/>
      <c r="E1" s="78"/>
      <c r="F1" s="78"/>
      <c r="G1" s="78"/>
      <c r="H1" s="78"/>
      <c r="I1" s="78"/>
      <c r="J1" s="78"/>
      <c r="K1" s="78"/>
      <c r="L1" s="78"/>
      <c r="M1" s="79"/>
      <c r="N1" s="78"/>
      <c r="O1" s="47"/>
      <c r="P1" s="47"/>
      <c r="Q1" s="47"/>
      <c r="R1" s="47"/>
      <c r="S1" s="47"/>
      <c r="T1" s="47"/>
      <c r="U1" s="85"/>
      <c r="V1" s="89"/>
      <c r="W1" s="48"/>
      <c r="X1" s="48"/>
      <c r="Y1" s="48"/>
      <c r="Z1" s="201"/>
      <c r="AA1" s="201"/>
      <c r="AB1" s="201"/>
      <c r="AC1" s="201"/>
      <c r="AD1" s="45"/>
      <c r="AE1" s="45"/>
    </row>
    <row r="2" spans="1:31" s="44" customFormat="1" ht="45" customHeight="1">
      <c r="A2" s="204" t="s">
        <v>46</v>
      </c>
      <c r="B2" s="205"/>
      <c r="C2" s="205"/>
      <c r="D2" s="205"/>
      <c r="E2" s="205"/>
      <c r="F2" s="166"/>
      <c r="G2" s="83"/>
      <c r="H2" s="83"/>
      <c r="I2" s="83"/>
      <c r="J2" s="83"/>
      <c r="K2" s="83"/>
      <c r="L2" s="83"/>
      <c r="M2" s="84"/>
      <c r="N2" s="83"/>
      <c r="O2" s="165"/>
      <c r="P2" s="165"/>
      <c r="Q2" s="165"/>
      <c r="R2" s="165"/>
      <c r="S2" s="165"/>
      <c r="T2" s="165"/>
      <c r="U2" s="202"/>
      <c r="V2" s="202"/>
      <c r="W2" s="202"/>
      <c r="X2" s="202"/>
      <c r="Y2" s="202"/>
      <c r="Z2" s="203"/>
      <c r="AA2" s="203"/>
      <c r="AB2" s="203"/>
      <c r="AC2" s="203"/>
      <c r="AD2" s="45"/>
      <c r="AE2" s="45"/>
    </row>
    <row r="3" spans="21:37" ht="15">
      <c r="U3" s="86"/>
      <c r="V3" s="90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</row>
    <row r="4" spans="13:22" ht="16.5" thickBot="1">
      <c r="M4" s="1" t="s">
        <v>9</v>
      </c>
      <c r="O4" s="1" t="s">
        <v>9</v>
      </c>
      <c r="Q4" s="1" t="s">
        <v>9</v>
      </c>
      <c r="S4" s="1" t="s">
        <v>9</v>
      </c>
      <c r="V4" s="170" t="s">
        <v>21</v>
      </c>
    </row>
    <row r="5" spans="1:21" ht="37.5" customHeight="1">
      <c r="A5" s="193" t="s">
        <v>0</v>
      </c>
      <c r="B5" s="195" t="s">
        <v>1</v>
      </c>
      <c r="C5" s="197" t="s">
        <v>23</v>
      </c>
      <c r="D5" s="199" t="s">
        <v>22</v>
      </c>
      <c r="E5" s="208" t="s">
        <v>35</v>
      </c>
      <c r="F5" s="187" t="s">
        <v>34</v>
      </c>
      <c r="G5" s="206" t="s">
        <v>2</v>
      </c>
      <c r="H5" s="183" t="s">
        <v>3</v>
      </c>
      <c r="I5" s="185" t="s">
        <v>4</v>
      </c>
      <c r="J5" s="189" t="s">
        <v>5</v>
      </c>
      <c r="K5" s="191" t="s">
        <v>44</v>
      </c>
      <c r="L5" s="210" t="s">
        <v>45</v>
      </c>
      <c r="M5" s="169" t="s">
        <v>38</v>
      </c>
      <c r="N5" s="206" t="s">
        <v>8</v>
      </c>
      <c r="O5" s="160" t="s">
        <v>39</v>
      </c>
      <c r="P5" s="206" t="s">
        <v>8</v>
      </c>
      <c r="Q5" s="161" t="s">
        <v>40</v>
      </c>
      <c r="R5" s="206" t="s">
        <v>8</v>
      </c>
      <c r="S5" s="162" t="s">
        <v>41</v>
      </c>
      <c r="T5" s="206" t="s">
        <v>8</v>
      </c>
      <c r="U5" s="181" t="s">
        <v>42</v>
      </c>
    </row>
    <row r="6" spans="1:21" ht="16.5" thickBot="1">
      <c r="A6" s="194"/>
      <c r="B6" s="196"/>
      <c r="C6" s="198"/>
      <c r="D6" s="200"/>
      <c r="E6" s="209"/>
      <c r="F6" s="188"/>
      <c r="G6" s="212"/>
      <c r="H6" s="184"/>
      <c r="I6" s="186"/>
      <c r="J6" s="190"/>
      <c r="K6" s="192"/>
      <c r="L6" s="211"/>
      <c r="M6" s="1" t="s">
        <v>27</v>
      </c>
      <c r="N6" s="207"/>
      <c r="O6" s="1" t="s">
        <v>19</v>
      </c>
      <c r="P6" s="207"/>
      <c r="Q6" s="1" t="s">
        <v>20</v>
      </c>
      <c r="R6" s="207"/>
      <c r="S6" s="1" t="s">
        <v>24</v>
      </c>
      <c r="T6" s="207"/>
      <c r="U6" s="182"/>
    </row>
    <row r="7" spans="1:22" ht="23.25">
      <c r="A7" s="98" t="s">
        <v>10</v>
      </c>
      <c r="B7" s="100"/>
      <c r="C7" s="99">
        <f>IF(N7="","",SUM(N7,P7,R7,T7))</f>
        <v>12</v>
      </c>
      <c r="D7" s="4">
        <f aca="true" t="shared" si="0" ref="D7:D41">IF(C7="","",RANK(C7,$C$7:$C$41,1))</f>
        <v>3</v>
      </c>
      <c r="E7" s="5"/>
      <c r="F7" s="129">
        <v>435691</v>
      </c>
      <c r="G7" s="7" t="s">
        <v>66</v>
      </c>
      <c r="H7" s="8" t="s">
        <v>67</v>
      </c>
      <c r="I7" s="34">
        <v>83</v>
      </c>
      <c r="J7" s="9">
        <v>71</v>
      </c>
      <c r="K7" s="10" t="s">
        <v>65</v>
      </c>
      <c r="L7" s="6" t="s">
        <v>68</v>
      </c>
      <c r="M7" s="51">
        <v>95</v>
      </c>
      <c r="N7" s="145">
        <f aca="true" t="shared" si="1" ref="N7:N41">IF(M7="","",RANK(M7,$M$7:$M$41,0))</f>
        <v>2</v>
      </c>
      <c r="O7" s="53">
        <v>22</v>
      </c>
      <c r="P7" s="145">
        <f aca="true" t="shared" si="2" ref="P7:P41">IF(O7="","",RANK(O7,$O$7:$O$41,0))</f>
        <v>1</v>
      </c>
      <c r="Q7" s="147">
        <v>90</v>
      </c>
      <c r="R7" s="145">
        <f>IF(Q7="","",RANK(Q7,$Q$7:$Q$41,1))</f>
        <v>5</v>
      </c>
      <c r="S7" s="55">
        <v>45</v>
      </c>
      <c r="T7" s="145">
        <f>IF(S7="","",RANK(S7,$S$7:$S$41,0))</f>
        <v>4</v>
      </c>
      <c r="U7" s="88">
        <f>SUM(J7*0.65)</f>
        <v>46.15</v>
      </c>
      <c r="V7"/>
    </row>
    <row r="8" spans="1:22" ht="23.25">
      <c r="A8" s="98" t="s">
        <v>10</v>
      </c>
      <c r="B8" s="100"/>
      <c r="C8" s="99">
        <f aca="true" t="shared" si="3" ref="C8:C41">IF(N8="","",SUM(N8,P8,R8,T8))</f>
        <v>18</v>
      </c>
      <c r="D8" s="4">
        <f t="shared" si="0"/>
        <v>5</v>
      </c>
      <c r="E8" s="5"/>
      <c r="F8" s="129">
        <v>448118</v>
      </c>
      <c r="G8" s="7" t="s">
        <v>76</v>
      </c>
      <c r="H8" s="8" t="s">
        <v>77</v>
      </c>
      <c r="I8" s="34">
        <v>87</v>
      </c>
      <c r="J8" s="9">
        <v>74.8</v>
      </c>
      <c r="K8" s="10" t="s">
        <v>78</v>
      </c>
      <c r="L8" s="6" t="s">
        <v>11</v>
      </c>
      <c r="M8" s="51">
        <v>65</v>
      </c>
      <c r="N8" s="145">
        <f t="shared" si="1"/>
        <v>5</v>
      </c>
      <c r="O8" s="53">
        <v>12</v>
      </c>
      <c r="P8" s="145">
        <f t="shared" si="2"/>
        <v>5</v>
      </c>
      <c r="Q8" s="147">
        <v>75</v>
      </c>
      <c r="R8" s="145">
        <f aca="true" t="shared" si="4" ref="R8:R41">IF(Q8="","",RANK(Q8,$Q$7:$Q$41,1))</f>
        <v>3</v>
      </c>
      <c r="S8" s="55">
        <v>32</v>
      </c>
      <c r="T8" s="145">
        <f aca="true" t="shared" si="5" ref="T8:T41">IF(S8="","",RANK(S8,$S$7:$S$41,0))</f>
        <v>5</v>
      </c>
      <c r="U8" s="88">
        <f aca="true" t="shared" si="6" ref="U8:U41">SUM(J8*0.65)</f>
        <v>48.62</v>
      </c>
      <c r="V8"/>
    </row>
    <row r="9" spans="1:22" ht="46.5">
      <c r="A9" s="98" t="s">
        <v>10</v>
      </c>
      <c r="B9" s="100"/>
      <c r="C9" s="99">
        <f t="shared" si="3"/>
        <v>6</v>
      </c>
      <c r="D9" s="4">
        <f t="shared" si="0"/>
        <v>1</v>
      </c>
      <c r="E9" s="5"/>
      <c r="F9" s="129">
        <v>453475</v>
      </c>
      <c r="G9" s="41" t="s">
        <v>81</v>
      </c>
      <c r="H9" s="42" t="s">
        <v>82</v>
      </c>
      <c r="I9" s="39">
        <v>93</v>
      </c>
      <c r="J9" s="43">
        <v>75.3</v>
      </c>
      <c r="K9" s="10" t="s">
        <v>83</v>
      </c>
      <c r="L9" s="6" t="s">
        <v>11</v>
      </c>
      <c r="M9" s="51">
        <v>105</v>
      </c>
      <c r="N9" s="145">
        <f t="shared" si="1"/>
        <v>1</v>
      </c>
      <c r="O9" s="53">
        <v>18</v>
      </c>
      <c r="P9" s="145">
        <f t="shared" si="2"/>
        <v>3</v>
      </c>
      <c r="Q9" s="147">
        <v>59</v>
      </c>
      <c r="R9" s="145">
        <f t="shared" si="4"/>
        <v>1</v>
      </c>
      <c r="S9" s="55">
        <v>75</v>
      </c>
      <c r="T9" s="145">
        <f t="shared" si="5"/>
        <v>1</v>
      </c>
      <c r="U9" s="88">
        <f t="shared" si="6"/>
        <v>48.945</v>
      </c>
      <c r="V9"/>
    </row>
    <row r="10" spans="1:22" ht="23.25">
      <c r="A10" s="98" t="s">
        <v>10</v>
      </c>
      <c r="B10" s="100"/>
      <c r="C10" s="99">
        <f t="shared" si="3"/>
        <v>13</v>
      </c>
      <c r="D10" s="4">
        <f t="shared" si="0"/>
        <v>4</v>
      </c>
      <c r="E10" s="5"/>
      <c r="F10" s="129">
        <v>458815</v>
      </c>
      <c r="G10" s="7" t="s">
        <v>86</v>
      </c>
      <c r="H10" s="8" t="s">
        <v>85</v>
      </c>
      <c r="I10" s="34">
        <v>87</v>
      </c>
      <c r="J10" s="9">
        <v>74.5</v>
      </c>
      <c r="K10" s="10" t="s">
        <v>78</v>
      </c>
      <c r="L10" s="6" t="s">
        <v>11</v>
      </c>
      <c r="M10" s="51">
        <v>77</v>
      </c>
      <c r="N10" s="145">
        <f t="shared" si="1"/>
        <v>4</v>
      </c>
      <c r="O10" s="53">
        <v>16</v>
      </c>
      <c r="P10" s="145">
        <f t="shared" si="2"/>
        <v>4</v>
      </c>
      <c r="Q10" s="147">
        <v>70</v>
      </c>
      <c r="R10" s="145">
        <f t="shared" si="4"/>
        <v>2</v>
      </c>
      <c r="S10" s="55">
        <v>57</v>
      </c>
      <c r="T10" s="145">
        <f t="shared" si="5"/>
        <v>3</v>
      </c>
      <c r="U10" s="88">
        <f t="shared" si="6"/>
        <v>48.425000000000004</v>
      </c>
      <c r="V10"/>
    </row>
    <row r="11" spans="1:22" ht="23.25">
      <c r="A11" s="98" t="s">
        <v>10</v>
      </c>
      <c r="B11" s="100"/>
      <c r="C11" s="99">
        <f t="shared" si="3"/>
        <v>10</v>
      </c>
      <c r="D11" s="4">
        <f t="shared" si="0"/>
        <v>2</v>
      </c>
      <c r="E11" s="5"/>
      <c r="F11" s="129">
        <v>452461</v>
      </c>
      <c r="G11" s="7" t="s">
        <v>87</v>
      </c>
      <c r="H11" s="8" t="s">
        <v>88</v>
      </c>
      <c r="I11" s="34">
        <v>92</v>
      </c>
      <c r="J11" s="9">
        <v>78.9</v>
      </c>
      <c r="K11" s="10" t="s">
        <v>75</v>
      </c>
      <c r="L11" s="6" t="s">
        <v>11</v>
      </c>
      <c r="M11" s="51">
        <v>95</v>
      </c>
      <c r="N11" s="145">
        <f t="shared" si="1"/>
        <v>2</v>
      </c>
      <c r="O11" s="53">
        <v>20</v>
      </c>
      <c r="P11" s="145">
        <f t="shared" si="2"/>
        <v>2</v>
      </c>
      <c r="Q11" s="147">
        <v>76</v>
      </c>
      <c r="R11" s="145">
        <f t="shared" si="4"/>
        <v>4</v>
      </c>
      <c r="S11" s="55">
        <v>59</v>
      </c>
      <c r="T11" s="145">
        <f t="shared" si="5"/>
        <v>2</v>
      </c>
      <c r="U11" s="88">
        <f t="shared" si="6"/>
        <v>51.285000000000004</v>
      </c>
      <c r="V11"/>
    </row>
    <row r="12" spans="1:22" ht="23.25">
      <c r="A12" s="98" t="s">
        <v>10</v>
      </c>
      <c r="B12" s="100"/>
      <c r="C12" s="99">
        <f t="shared" si="3"/>
      </c>
      <c r="D12" s="4">
        <f t="shared" si="0"/>
      </c>
      <c r="E12" s="5"/>
      <c r="F12" s="129"/>
      <c r="G12" s="7"/>
      <c r="H12" s="8"/>
      <c r="I12" s="34"/>
      <c r="J12" s="9"/>
      <c r="K12" s="10"/>
      <c r="L12" s="6" t="s">
        <v>11</v>
      </c>
      <c r="M12" s="51"/>
      <c r="N12" s="145">
        <f t="shared" si="1"/>
      </c>
      <c r="O12" s="53"/>
      <c r="P12" s="145">
        <f t="shared" si="2"/>
      </c>
      <c r="Q12" s="147"/>
      <c r="R12" s="145">
        <f t="shared" si="4"/>
      </c>
      <c r="S12" s="55"/>
      <c r="T12" s="145">
        <f t="shared" si="5"/>
      </c>
      <c r="U12" s="88">
        <f t="shared" si="6"/>
        <v>0</v>
      </c>
      <c r="V12"/>
    </row>
    <row r="13" spans="1:22" ht="23.25">
      <c r="A13" s="98" t="s">
        <v>10</v>
      </c>
      <c r="B13" s="100"/>
      <c r="C13" s="99">
        <f t="shared" si="3"/>
      </c>
      <c r="D13" s="4">
        <f t="shared" si="0"/>
      </c>
      <c r="E13" s="5"/>
      <c r="F13" s="129"/>
      <c r="G13" s="7"/>
      <c r="H13" s="8"/>
      <c r="I13" s="34"/>
      <c r="J13" s="9"/>
      <c r="K13" s="10"/>
      <c r="L13" s="6" t="s">
        <v>11</v>
      </c>
      <c r="M13" s="51"/>
      <c r="N13" s="145">
        <f t="shared" si="1"/>
      </c>
      <c r="O13" s="53"/>
      <c r="P13" s="145">
        <f t="shared" si="2"/>
      </c>
      <c r="Q13" s="147"/>
      <c r="R13" s="145">
        <f t="shared" si="4"/>
      </c>
      <c r="S13" s="55"/>
      <c r="T13" s="145">
        <f t="shared" si="5"/>
      </c>
      <c r="U13" s="88">
        <f t="shared" si="6"/>
        <v>0</v>
      </c>
      <c r="V13"/>
    </row>
    <row r="14" spans="1:22" ht="23.25">
      <c r="A14" s="98" t="s">
        <v>10</v>
      </c>
      <c r="B14" s="100"/>
      <c r="C14" s="99">
        <f t="shared" si="3"/>
      </c>
      <c r="D14" s="4">
        <f t="shared" si="0"/>
      </c>
      <c r="E14" s="5"/>
      <c r="F14" s="129"/>
      <c r="G14" s="41"/>
      <c r="H14" s="42"/>
      <c r="I14" s="39"/>
      <c r="J14" s="43"/>
      <c r="K14" s="50"/>
      <c r="L14" s="6" t="s">
        <v>11</v>
      </c>
      <c r="M14" s="51"/>
      <c r="N14" s="145">
        <f t="shared" si="1"/>
      </c>
      <c r="O14" s="53"/>
      <c r="P14" s="145">
        <f t="shared" si="2"/>
      </c>
      <c r="Q14" s="147"/>
      <c r="R14" s="145">
        <f t="shared" si="4"/>
      </c>
      <c r="S14" s="55"/>
      <c r="T14" s="145">
        <f t="shared" si="5"/>
      </c>
      <c r="U14" s="88">
        <f t="shared" si="6"/>
        <v>0</v>
      </c>
      <c r="V14"/>
    </row>
    <row r="15" spans="1:22" ht="23.25">
      <c r="A15" s="98" t="s">
        <v>10</v>
      </c>
      <c r="B15" s="100"/>
      <c r="C15" s="99">
        <f t="shared" si="3"/>
      </c>
      <c r="D15" s="4">
        <f t="shared" si="0"/>
      </c>
      <c r="E15" s="5"/>
      <c r="F15" s="129"/>
      <c r="G15" s="7"/>
      <c r="H15" s="8"/>
      <c r="I15" s="34"/>
      <c r="J15" s="9"/>
      <c r="K15" s="10"/>
      <c r="L15" s="6" t="s">
        <v>11</v>
      </c>
      <c r="M15" s="51"/>
      <c r="N15" s="145">
        <f t="shared" si="1"/>
      </c>
      <c r="O15" s="53"/>
      <c r="P15" s="145">
        <f t="shared" si="2"/>
      </c>
      <c r="Q15" s="147"/>
      <c r="R15" s="145">
        <f t="shared" si="4"/>
      </c>
      <c r="S15" s="55"/>
      <c r="T15" s="145">
        <f t="shared" si="5"/>
      </c>
      <c r="U15" s="88">
        <f t="shared" si="6"/>
        <v>0</v>
      </c>
      <c r="V15"/>
    </row>
    <row r="16" spans="1:22" ht="23.25">
      <c r="A16" s="98" t="s">
        <v>10</v>
      </c>
      <c r="B16" s="100"/>
      <c r="C16" s="99">
        <f t="shared" si="3"/>
      </c>
      <c r="D16" s="4">
        <f t="shared" si="0"/>
      </c>
      <c r="E16" s="5"/>
      <c r="F16" s="129"/>
      <c r="G16" s="7"/>
      <c r="H16" s="8"/>
      <c r="I16" s="34"/>
      <c r="J16" s="9"/>
      <c r="K16" s="10"/>
      <c r="L16" s="6" t="s">
        <v>11</v>
      </c>
      <c r="M16" s="51"/>
      <c r="N16" s="145">
        <f t="shared" si="1"/>
      </c>
      <c r="O16" s="53"/>
      <c r="P16" s="145">
        <f t="shared" si="2"/>
      </c>
      <c r="Q16" s="147"/>
      <c r="R16" s="145">
        <f t="shared" si="4"/>
      </c>
      <c r="S16" s="55"/>
      <c r="T16" s="145">
        <f t="shared" si="5"/>
      </c>
      <c r="U16" s="88">
        <f t="shared" si="6"/>
        <v>0</v>
      </c>
      <c r="V16"/>
    </row>
    <row r="17" spans="1:22" ht="23.25">
      <c r="A17" s="2" t="s">
        <v>10</v>
      </c>
      <c r="B17" s="100"/>
      <c r="C17" s="99">
        <f t="shared" si="3"/>
      </c>
      <c r="D17" s="4">
        <f t="shared" si="0"/>
      </c>
      <c r="E17" s="5"/>
      <c r="F17" s="129"/>
      <c r="G17" s="7"/>
      <c r="H17" s="8"/>
      <c r="I17" s="34"/>
      <c r="J17" s="9"/>
      <c r="K17" s="10"/>
      <c r="L17" s="6" t="s">
        <v>11</v>
      </c>
      <c r="M17" s="51"/>
      <c r="N17" s="145">
        <f t="shared" si="1"/>
      </c>
      <c r="O17" s="53"/>
      <c r="P17" s="145">
        <f t="shared" si="2"/>
      </c>
      <c r="Q17" s="147"/>
      <c r="R17" s="145">
        <f t="shared" si="4"/>
      </c>
      <c r="S17" s="55"/>
      <c r="T17" s="145">
        <f t="shared" si="5"/>
      </c>
      <c r="U17" s="88">
        <f t="shared" si="6"/>
        <v>0</v>
      </c>
      <c r="V17"/>
    </row>
    <row r="18" spans="1:22" ht="23.25">
      <c r="A18" s="2" t="s">
        <v>10</v>
      </c>
      <c r="B18" s="100"/>
      <c r="C18" s="99">
        <f t="shared" si="3"/>
      </c>
      <c r="D18" s="4">
        <f t="shared" si="0"/>
      </c>
      <c r="E18" s="5"/>
      <c r="F18" s="129"/>
      <c r="G18" s="7"/>
      <c r="H18" s="8"/>
      <c r="I18" s="34"/>
      <c r="J18" s="9"/>
      <c r="K18" s="10"/>
      <c r="L18" s="6" t="s">
        <v>11</v>
      </c>
      <c r="M18" s="51"/>
      <c r="N18" s="145">
        <f t="shared" si="1"/>
      </c>
      <c r="O18" s="53"/>
      <c r="P18" s="145">
        <f t="shared" si="2"/>
      </c>
      <c r="Q18" s="147"/>
      <c r="R18" s="145">
        <f t="shared" si="4"/>
      </c>
      <c r="S18" s="55"/>
      <c r="T18" s="145">
        <f t="shared" si="5"/>
      </c>
      <c r="U18" s="88">
        <f t="shared" si="6"/>
        <v>0</v>
      </c>
      <c r="V18"/>
    </row>
    <row r="19" spans="1:22" ht="23.25">
      <c r="A19" s="2" t="s">
        <v>10</v>
      </c>
      <c r="B19" s="100"/>
      <c r="C19" s="99">
        <f t="shared" si="3"/>
      </c>
      <c r="D19" s="4">
        <f t="shared" si="0"/>
      </c>
      <c r="E19" s="5"/>
      <c r="F19" s="129"/>
      <c r="G19" s="7"/>
      <c r="H19" s="8"/>
      <c r="I19" s="39"/>
      <c r="J19" s="43"/>
      <c r="K19" s="11"/>
      <c r="L19" s="6" t="s">
        <v>11</v>
      </c>
      <c r="M19" s="51"/>
      <c r="N19" s="145">
        <f t="shared" si="1"/>
      </c>
      <c r="O19" s="53"/>
      <c r="P19" s="145">
        <f t="shared" si="2"/>
      </c>
      <c r="Q19" s="147"/>
      <c r="R19" s="145">
        <f t="shared" si="4"/>
      </c>
      <c r="S19" s="55"/>
      <c r="T19" s="145">
        <f t="shared" si="5"/>
      </c>
      <c r="U19" s="88">
        <f t="shared" si="6"/>
        <v>0</v>
      </c>
      <c r="V19"/>
    </row>
    <row r="20" spans="1:22" ht="23.25">
      <c r="A20" s="2" t="s">
        <v>10</v>
      </c>
      <c r="B20" s="100"/>
      <c r="C20" s="99">
        <f t="shared" si="3"/>
      </c>
      <c r="D20" s="4">
        <f t="shared" si="0"/>
      </c>
      <c r="E20" s="5"/>
      <c r="F20" s="129"/>
      <c r="G20" s="7"/>
      <c r="H20" s="8"/>
      <c r="I20" s="34"/>
      <c r="J20" s="9"/>
      <c r="K20" s="10"/>
      <c r="L20" s="6" t="s">
        <v>11</v>
      </c>
      <c r="M20" s="51"/>
      <c r="N20" s="145">
        <f t="shared" si="1"/>
      </c>
      <c r="O20" s="53"/>
      <c r="P20" s="145">
        <f t="shared" si="2"/>
      </c>
      <c r="Q20" s="147"/>
      <c r="R20" s="145">
        <f t="shared" si="4"/>
      </c>
      <c r="S20" s="55"/>
      <c r="T20" s="145">
        <f t="shared" si="5"/>
      </c>
      <c r="U20" s="88">
        <f t="shared" si="6"/>
        <v>0</v>
      </c>
      <c r="V20"/>
    </row>
    <row r="21" spans="1:22" ht="23.25">
      <c r="A21" s="2" t="s">
        <v>10</v>
      </c>
      <c r="B21" s="100"/>
      <c r="C21" s="99">
        <f t="shared" si="3"/>
      </c>
      <c r="D21" s="4">
        <f t="shared" si="0"/>
      </c>
      <c r="E21" s="5"/>
      <c r="F21" s="129"/>
      <c r="G21" s="7"/>
      <c r="H21" s="8"/>
      <c r="I21" s="34"/>
      <c r="J21" s="9"/>
      <c r="K21" s="10"/>
      <c r="L21" s="6" t="s">
        <v>11</v>
      </c>
      <c r="M21" s="51"/>
      <c r="N21" s="145">
        <f t="shared" si="1"/>
      </c>
      <c r="O21" s="53"/>
      <c r="P21" s="145">
        <f t="shared" si="2"/>
      </c>
      <c r="Q21" s="147"/>
      <c r="R21" s="145">
        <f t="shared" si="4"/>
      </c>
      <c r="S21" s="55"/>
      <c r="T21" s="145">
        <f t="shared" si="5"/>
      </c>
      <c r="U21" s="88">
        <f t="shared" si="6"/>
        <v>0</v>
      </c>
      <c r="V21"/>
    </row>
    <row r="22" spans="1:22" ht="23.25">
      <c r="A22" s="98" t="s">
        <v>10</v>
      </c>
      <c r="B22" s="100"/>
      <c r="C22" s="99">
        <f t="shared" si="3"/>
      </c>
      <c r="D22" s="4">
        <f t="shared" si="0"/>
      </c>
      <c r="E22" s="5"/>
      <c r="F22" s="129"/>
      <c r="G22" s="41"/>
      <c r="H22" s="42"/>
      <c r="I22" s="34"/>
      <c r="J22" s="9"/>
      <c r="K22" s="50"/>
      <c r="L22" s="6" t="s">
        <v>11</v>
      </c>
      <c r="M22" s="51"/>
      <c r="N22" s="145">
        <f t="shared" si="1"/>
      </c>
      <c r="O22" s="53"/>
      <c r="P22" s="145">
        <f t="shared" si="2"/>
      </c>
      <c r="Q22" s="147"/>
      <c r="R22" s="145">
        <f t="shared" si="4"/>
      </c>
      <c r="S22" s="55"/>
      <c r="T22" s="145">
        <f t="shared" si="5"/>
      </c>
      <c r="U22" s="88">
        <f t="shared" si="6"/>
        <v>0</v>
      </c>
      <c r="V22"/>
    </row>
    <row r="23" spans="1:22" ht="23.25">
      <c r="A23" s="98" t="s">
        <v>10</v>
      </c>
      <c r="B23" s="100"/>
      <c r="C23" s="99">
        <f t="shared" si="3"/>
      </c>
      <c r="D23" s="4">
        <f t="shared" si="0"/>
      </c>
      <c r="E23" s="5"/>
      <c r="F23" s="129"/>
      <c r="G23" s="7"/>
      <c r="H23" s="8"/>
      <c r="I23" s="34"/>
      <c r="J23" s="9"/>
      <c r="K23" s="10"/>
      <c r="L23" s="6" t="s">
        <v>11</v>
      </c>
      <c r="M23" s="51"/>
      <c r="N23" s="145">
        <f t="shared" si="1"/>
      </c>
      <c r="O23" s="53"/>
      <c r="P23" s="145">
        <f t="shared" si="2"/>
      </c>
      <c r="Q23" s="147"/>
      <c r="R23" s="145">
        <f t="shared" si="4"/>
      </c>
      <c r="S23" s="55"/>
      <c r="T23" s="145">
        <f t="shared" si="5"/>
      </c>
      <c r="U23" s="88">
        <f t="shared" si="6"/>
        <v>0</v>
      </c>
      <c r="V23"/>
    </row>
    <row r="24" spans="1:22" ht="23.25">
      <c r="A24" s="98" t="s">
        <v>10</v>
      </c>
      <c r="B24" s="100"/>
      <c r="C24" s="99">
        <f t="shared" si="3"/>
      </c>
      <c r="D24" s="4">
        <f t="shared" si="0"/>
      </c>
      <c r="E24" s="5"/>
      <c r="F24" s="129"/>
      <c r="G24" s="7"/>
      <c r="H24" s="8"/>
      <c r="I24" s="39"/>
      <c r="J24" s="43"/>
      <c r="K24" s="10"/>
      <c r="L24" s="6" t="s">
        <v>11</v>
      </c>
      <c r="M24" s="51"/>
      <c r="N24" s="145">
        <f t="shared" si="1"/>
      </c>
      <c r="O24" s="53"/>
      <c r="P24" s="145">
        <f t="shared" si="2"/>
      </c>
      <c r="Q24" s="147"/>
      <c r="R24" s="145">
        <f t="shared" si="4"/>
      </c>
      <c r="S24" s="55"/>
      <c r="T24" s="145">
        <f t="shared" si="5"/>
      </c>
      <c r="U24" s="88">
        <f t="shared" si="6"/>
        <v>0</v>
      </c>
      <c r="V24"/>
    </row>
    <row r="25" spans="1:22" ht="23.25">
      <c r="A25" s="98" t="s">
        <v>10</v>
      </c>
      <c r="B25" s="100"/>
      <c r="C25" s="99">
        <f t="shared" si="3"/>
      </c>
      <c r="D25" s="4">
        <f t="shared" si="0"/>
      </c>
      <c r="E25" s="5"/>
      <c r="F25" s="129"/>
      <c r="G25" s="7"/>
      <c r="H25" s="8"/>
      <c r="I25" s="34"/>
      <c r="J25" s="9"/>
      <c r="K25" s="10"/>
      <c r="L25" s="6" t="s">
        <v>11</v>
      </c>
      <c r="M25" s="51"/>
      <c r="N25" s="145">
        <f t="shared" si="1"/>
      </c>
      <c r="O25" s="53"/>
      <c r="P25" s="145">
        <f t="shared" si="2"/>
      </c>
      <c r="Q25" s="147"/>
      <c r="R25" s="145">
        <f t="shared" si="4"/>
      </c>
      <c r="S25" s="55"/>
      <c r="T25" s="145">
        <f t="shared" si="5"/>
      </c>
      <c r="U25" s="88">
        <f t="shared" si="6"/>
        <v>0</v>
      </c>
      <c r="V25"/>
    </row>
    <row r="26" spans="1:22" ht="23.25">
      <c r="A26" s="98" t="s">
        <v>10</v>
      </c>
      <c r="B26" s="100"/>
      <c r="C26" s="99">
        <f t="shared" si="3"/>
      </c>
      <c r="D26" s="4">
        <f t="shared" si="0"/>
      </c>
      <c r="E26" s="5"/>
      <c r="F26" s="129"/>
      <c r="G26" s="7"/>
      <c r="H26" s="8"/>
      <c r="I26" s="39"/>
      <c r="J26" s="43"/>
      <c r="K26" s="10"/>
      <c r="L26" s="6" t="s">
        <v>11</v>
      </c>
      <c r="M26" s="51"/>
      <c r="N26" s="145">
        <f t="shared" si="1"/>
      </c>
      <c r="O26" s="53"/>
      <c r="P26" s="145">
        <f t="shared" si="2"/>
      </c>
      <c r="Q26" s="147"/>
      <c r="R26" s="145">
        <f t="shared" si="4"/>
      </c>
      <c r="S26" s="55"/>
      <c r="T26" s="145">
        <f t="shared" si="5"/>
      </c>
      <c r="U26" s="88">
        <f t="shared" si="6"/>
        <v>0</v>
      </c>
      <c r="V26"/>
    </row>
    <row r="27" spans="1:22" ht="23.25">
      <c r="A27" s="98" t="s">
        <v>10</v>
      </c>
      <c r="B27" s="100"/>
      <c r="C27" s="99">
        <f t="shared" si="3"/>
      </c>
      <c r="D27" s="4">
        <f t="shared" si="0"/>
      </c>
      <c r="E27" s="5"/>
      <c r="F27" s="129"/>
      <c r="G27" s="7"/>
      <c r="H27" s="8"/>
      <c r="I27" s="34"/>
      <c r="J27" s="9"/>
      <c r="K27" s="10"/>
      <c r="L27" s="6" t="s">
        <v>11</v>
      </c>
      <c r="M27" s="51"/>
      <c r="N27" s="145">
        <f t="shared" si="1"/>
      </c>
      <c r="O27" s="53"/>
      <c r="P27" s="145">
        <f t="shared" si="2"/>
      </c>
      <c r="Q27" s="147"/>
      <c r="R27" s="145">
        <f t="shared" si="4"/>
      </c>
      <c r="S27" s="55"/>
      <c r="T27" s="145">
        <f t="shared" si="5"/>
      </c>
      <c r="U27" s="88">
        <f t="shared" si="6"/>
        <v>0</v>
      </c>
      <c r="V27"/>
    </row>
    <row r="28" spans="1:22" ht="23.25">
      <c r="A28" s="98" t="s">
        <v>10</v>
      </c>
      <c r="B28" s="100"/>
      <c r="C28" s="99">
        <f t="shared" si="3"/>
      </c>
      <c r="D28" s="4">
        <f t="shared" si="0"/>
      </c>
      <c r="E28" s="5"/>
      <c r="F28" s="129"/>
      <c r="G28" s="7"/>
      <c r="H28" s="8"/>
      <c r="I28" s="34"/>
      <c r="J28" s="9"/>
      <c r="K28" s="10"/>
      <c r="L28" s="6" t="s">
        <v>11</v>
      </c>
      <c r="M28" s="51"/>
      <c r="N28" s="145">
        <f t="shared" si="1"/>
      </c>
      <c r="O28" s="53"/>
      <c r="P28" s="145">
        <f t="shared" si="2"/>
      </c>
      <c r="Q28" s="147"/>
      <c r="R28" s="145">
        <f t="shared" si="4"/>
      </c>
      <c r="S28" s="55"/>
      <c r="T28" s="145">
        <f t="shared" si="5"/>
      </c>
      <c r="U28" s="88">
        <f t="shared" si="6"/>
        <v>0</v>
      </c>
      <c r="V28"/>
    </row>
    <row r="29" spans="1:22" ht="23.25">
      <c r="A29" s="98" t="s">
        <v>10</v>
      </c>
      <c r="B29" s="100"/>
      <c r="C29" s="99">
        <f>IF(N29="","",SUM(N29,P29,R29,T29))</f>
      </c>
      <c r="D29" s="4">
        <f t="shared" si="0"/>
      </c>
      <c r="E29" s="5"/>
      <c r="F29" s="129"/>
      <c r="G29" s="7"/>
      <c r="H29" s="8"/>
      <c r="I29" s="34"/>
      <c r="J29" s="9"/>
      <c r="K29" s="10"/>
      <c r="L29" s="6" t="s">
        <v>11</v>
      </c>
      <c r="M29" s="51"/>
      <c r="N29" s="145">
        <f t="shared" si="1"/>
      </c>
      <c r="O29" s="53"/>
      <c r="P29" s="145">
        <f t="shared" si="2"/>
      </c>
      <c r="Q29" s="147"/>
      <c r="R29" s="145">
        <f>IF(Q29="","",RANK(Q29,$Q$7:$Q$41,1))</f>
      </c>
      <c r="S29" s="55"/>
      <c r="T29" s="145">
        <f t="shared" si="5"/>
      </c>
      <c r="U29" s="88">
        <f t="shared" si="6"/>
        <v>0</v>
      </c>
      <c r="V29"/>
    </row>
    <row r="30" spans="1:22" ht="23.25">
      <c r="A30" s="98" t="s">
        <v>10</v>
      </c>
      <c r="B30" s="100"/>
      <c r="C30" s="99">
        <f t="shared" si="3"/>
      </c>
      <c r="D30" s="4">
        <f t="shared" si="0"/>
      </c>
      <c r="E30" s="5"/>
      <c r="F30" s="129"/>
      <c r="G30" s="7"/>
      <c r="H30" s="8"/>
      <c r="I30" s="34"/>
      <c r="J30" s="9"/>
      <c r="K30" s="10"/>
      <c r="L30" s="6" t="s">
        <v>11</v>
      </c>
      <c r="M30" s="51"/>
      <c r="N30" s="145">
        <f t="shared" si="1"/>
      </c>
      <c r="O30" s="53"/>
      <c r="P30" s="145">
        <f t="shared" si="2"/>
      </c>
      <c r="Q30" s="147"/>
      <c r="R30" s="145">
        <f t="shared" si="4"/>
      </c>
      <c r="S30" s="55"/>
      <c r="T30" s="145">
        <f t="shared" si="5"/>
      </c>
      <c r="U30" s="88">
        <f t="shared" si="6"/>
        <v>0</v>
      </c>
      <c r="V30"/>
    </row>
    <row r="31" spans="1:22" ht="23.25">
      <c r="A31" s="98" t="s">
        <v>10</v>
      </c>
      <c r="B31" s="100"/>
      <c r="C31" s="99">
        <f t="shared" si="3"/>
      </c>
      <c r="D31" s="4">
        <f t="shared" si="0"/>
      </c>
      <c r="E31" s="36"/>
      <c r="F31" s="131"/>
      <c r="G31" s="37"/>
      <c r="H31" s="38"/>
      <c r="I31" s="39"/>
      <c r="J31" s="40"/>
      <c r="K31" s="97"/>
      <c r="L31" s="6" t="s">
        <v>11</v>
      </c>
      <c r="M31" s="52"/>
      <c r="N31" s="145">
        <f t="shared" si="1"/>
      </c>
      <c r="O31" s="54"/>
      <c r="P31" s="145">
        <f t="shared" si="2"/>
      </c>
      <c r="Q31" s="148"/>
      <c r="R31" s="145">
        <f t="shared" si="4"/>
      </c>
      <c r="S31" s="56"/>
      <c r="T31" s="145">
        <f t="shared" si="5"/>
      </c>
      <c r="U31" s="88">
        <f t="shared" si="6"/>
        <v>0</v>
      </c>
      <c r="V31"/>
    </row>
    <row r="32" spans="1:22" ht="23.25">
      <c r="A32" s="98" t="s">
        <v>10</v>
      </c>
      <c r="B32" s="100"/>
      <c r="C32" s="99">
        <f t="shared" si="3"/>
      </c>
      <c r="D32" s="4">
        <f t="shared" si="0"/>
      </c>
      <c r="E32" s="5"/>
      <c r="F32" s="129"/>
      <c r="G32" s="15"/>
      <c r="H32" s="16"/>
      <c r="I32" s="34"/>
      <c r="J32" s="9"/>
      <c r="K32" s="10"/>
      <c r="L32" s="6" t="s">
        <v>11</v>
      </c>
      <c r="M32" s="51"/>
      <c r="N32" s="145">
        <f t="shared" si="1"/>
      </c>
      <c r="O32" s="53"/>
      <c r="P32" s="145">
        <f t="shared" si="2"/>
      </c>
      <c r="Q32" s="147"/>
      <c r="R32" s="145">
        <f t="shared" si="4"/>
      </c>
      <c r="S32" s="55"/>
      <c r="T32" s="145">
        <f t="shared" si="5"/>
      </c>
      <c r="U32" s="88">
        <f t="shared" si="6"/>
        <v>0</v>
      </c>
      <c r="V32"/>
    </row>
    <row r="33" spans="1:22" ht="23.25">
      <c r="A33" s="98" t="s">
        <v>10</v>
      </c>
      <c r="B33" s="100"/>
      <c r="C33" s="99">
        <f t="shared" si="3"/>
      </c>
      <c r="D33" s="4">
        <f t="shared" si="0"/>
      </c>
      <c r="E33" s="5"/>
      <c r="F33" s="129"/>
      <c r="G33" s="7"/>
      <c r="H33" s="8"/>
      <c r="I33" s="34"/>
      <c r="J33" s="9"/>
      <c r="K33" s="10"/>
      <c r="L33" s="6" t="s">
        <v>11</v>
      </c>
      <c r="M33" s="51"/>
      <c r="N33" s="145">
        <f t="shared" si="1"/>
      </c>
      <c r="O33" s="53"/>
      <c r="P33" s="145">
        <f t="shared" si="2"/>
      </c>
      <c r="Q33" s="147"/>
      <c r="R33" s="145">
        <f t="shared" si="4"/>
      </c>
      <c r="S33" s="55"/>
      <c r="T33" s="145">
        <f t="shared" si="5"/>
      </c>
      <c r="U33" s="88">
        <f t="shared" si="6"/>
        <v>0</v>
      </c>
      <c r="V33"/>
    </row>
    <row r="34" spans="1:22" ht="23.25">
      <c r="A34" s="98" t="s">
        <v>10</v>
      </c>
      <c r="B34" s="100"/>
      <c r="C34" s="99">
        <f t="shared" si="3"/>
      </c>
      <c r="D34" s="4">
        <f>IF(C34="","",RANK(C34,$C$7:$C$41,1))</f>
      </c>
      <c r="E34" s="5"/>
      <c r="F34" s="130"/>
      <c r="G34" s="41"/>
      <c r="H34" s="42"/>
      <c r="I34" s="39"/>
      <c r="J34" s="43"/>
      <c r="K34" s="50"/>
      <c r="L34" s="6" t="s">
        <v>11</v>
      </c>
      <c r="M34" s="51"/>
      <c r="N34" s="145">
        <f t="shared" si="1"/>
      </c>
      <c r="O34" s="53"/>
      <c r="P34" s="145">
        <f t="shared" si="2"/>
      </c>
      <c r="Q34" s="147"/>
      <c r="R34" s="145">
        <f t="shared" si="4"/>
      </c>
      <c r="S34" s="55"/>
      <c r="T34" s="145">
        <f t="shared" si="5"/>
      </c>
      <c r="U34" s="88">
        <f t="shared" si="6"/>
        <v>0</v>
      </c>
      <c r="V34"/>
    </row>
    <row r="35" spans="1:22" ht="23.25">
      <c r="A35" s="98" t="s">
        <v>10</v>
      </c>
      <c r="B35" s="100"/>
      <c r="C35" s="99">
        <f t="shared" si="3"/>
      </c>
      <c r="D35" s="4">
        <f t="shared" si="0"/>
      </c>
      <c r="E35" s="5"/>
      <c r="F35" s="129"/>
      <c r="G35" s="15"/>
      <c r="H35" s="16"/>
      <c r="I35" s="34"/>
      <c r="J35" s="9"/>
      <c r="K35" s="10"/>
      <c r="L35" s="6" t="s">
        <v>11</v>
      </c>
      <c r="M35" s="51"/>
      <c r="N35" s="145">
        <f t="shared" si="1"/>
      </c>
      <c r="O35" s="53"/>
      <c r="P35" s="145">
        <f t="shared" si="2"/>
      </c>
      <c r="Q35" s="147"/>
      <c r="R35" s="145">
        <f t="shared" si="4"/>
      </c>
      <c r="S35" s="55"/>
      <c r="T35" s="145">
        <f t="shared" si="5"/>
      </c>
      <c r="U35" s="88">
        <f t="shared" si="6"/>
        <v>0</v>
      </c>
      <c r="V35"/>
    </row>
    <row r="36" spans="1:22" ht="23.25">
      <c r="A36" s="98" t="s">
        <v>10</v>
      </c>
      <c r="B36" s="100"/>
      <c r="C36" s="99">
        <f t="shared" si="3"/>
      </c>
      <c r="D36" s="4">
        <f t="shared" si="0"/>
      </c>
      <c r="E36" s="5"/>
      <c r="F36" s="129"/>
      <c r="G36" s="15"/>
      <c r="H36" s="16"/>
      <c r="I36" s="34"/>
      <c r="J36" s="9"/>
      <c r="K36" s="10"/>
      <c r="L36" s="6" t="s">
        <v>11</v>
      </c>
      <c r="M36" s="51"/>
      <c r="N36" s="145">
        <f t="shared" si="1"/>
      </c>
      <c r="O36" s="53"/>
      <c r="P36" s="145">
        <f t="shared" si="2"/>
      </c>
      <c r="Q36" s="147"/>
      <c r="R36" s="145">
        <f t="shared" si="4"/>
      </c>
      <c r="S36" s="55"/>
      <c r="T36" s="145">
        <f t="shared" si="5"/>
      </c>
      <c r="U36" s="88">
        <f t="shared" si="6"/>
        <v>0</v>
      </c>
      <c r="V36"/>
    </row>
    <row r="37" spans="1:22" ht="23.25">
      <c r="A37" s="98" t="s">
        <v>10</v>
      </c>
      <c r="B37" s="100"/>
      <c r="C37" s="99">
        <f t="shared" si="3"/>
      </c>
      <c r="D37" s="4">
        <f t="shared" si="0"/>
      </c>
      <c r="E37" s="5"/>
      <c r="F37" s="129"/>
      <c r="G37" s="15"/>
      <c r="H37" s="16"/>
      <c r="I37" s="34"/>
      <c r="J37" s="9"/>
      <c r="K37" s="10"/>
      <c r="L37" s="6" t="s">
        <v>11</v>
      </c>
      <c r="M37" s="51"/>
      <c r="N37" s="145">
        <f t="shared" si="1"/>
      </c>
      <c r="O37" s="53"/>
      <c r="P37" s="145">
        <f t="shared" si="2"/>
      </c>
      <c r="Q37" s="147"/>
      <c r="R37" s="145">
        <f t="shared" si="4"/>
      </c>
      <c r="S37" s="55"/>
      <c r="T37" s="145">
        <f t="shared" si="5"/>
      </c>
      <c r="U37" s="88">
        <f t="shared" si="6"/>
        <v>0</v>
      </c>
      <c r="V37"/>
    </row>
    <row r="38" spans="1:22" ht="23.25">
      <c r="A38" s="98" t="s">
        <v>10</v>
      </c>
      <c r="B38" s="100"/>
      <c r="C38" s="99">
        <f t="shared" si="3"/>
      </c>
      <c r="D38" s="4">
        <f t="shared" si="0"/>
      </c>
      <c r="E38" s="5"/>
      <c r="F38" s="129"/>
      <c r="G38" s="7"/>
      <c r="H38" s="8"/>
      <c r="I38" s="34"/>
      <c r="J38" s="9"/>
      <c r="K38" s="10"/>
      <c r="L38" s="6" t="s">
        <v>11</v>
      </c>
      <c r="M38" s="51"/>
      <c r="N38" s="145">
        <f t="shared" si="1"/>
      </c>
      <c r="O38" s="53"/>
      <c r="P38" s="145">
        <f t="shared" si="2"/>
      </c>
      <c r="Q38" s="147"/>
      <c r="R38" s="145">
        <f t="shared" si="4"/>
      </c>
      <c r="S38" s="55"/>
      <c r="T38" s="145">
        <f t="shared" si="5"/>
      </c>
      <c r="U38" s="88">
        <f t="shared" si="6"/>
        <v>0</v>
      </c>
      <c r="V38"/>
    </row>
    <row r="39" spans="1:22" ht="23.25">
      <c r="A39" s="98" t="s">
        <v>10</v>
      </c>
      <c r="B39" s="100"/>
      <c r="C39" s="99">
        <f t="shared" si="3"/>
      </c>
      <c r="D39" s="4">
        <f t="shared" si="0"/>
      </c>
      <c r="E39" s="5"/>
      <c r="F39" s="130"/>
      <c r="G39" s="41"/>
      <c r="H39" s="42"/>
      <c r="I39" s="39"/>
      <c r="J39" s="43"/>
      <c r="K39" s="50"/>
      <c r="L39" s="6" t="s">
        <v>11</v>
      </c>
      <c r="M39" s="51"/>
      <c r="N39" s="145">
        <f t="shared" si="1"/>
      </c>
      <c r="O39" s="53"/>
      <c r="P39" s="145">
        <f t="shared" si="2"/>
      </c>
      <c r="Q39" s="147"/>
      <c r="R39" s="145">
        <f t="shared" si="4"/>
      </c>
      <c r="S39" s="55"/>
      <c r="T39" s="145">
        <f t="shared" si="5"/>
      </c>
      <c r="U39" s="88">
        <f t="shared" si="6"/>
        <v>0</v>
      </c>
      <c r="V39"/>
    </row>
    <row r="40" spans="1:22" ht="23.25">
      <c r="A40" s="98" t="s">
        <v>10</v>
      </c>
      <c r="B40" s="100"/>
      <c r="C40" s="99">
        <f t="shared" si="3"/>
      </c>
      <c r="D40" s="4">
        <f t="shared" si="0"/>
      </c>
      <c r="E40" s="5"/>
      <c r="F40" s="129"/>
      <c r="G40" s="15"/>
      <c r="H40" s="16"/>
      <c r="I40" s="34"/>
      <c r="J40" s="9"/>
      <c r="K40" s="10"/>
      <c r="L40" s="6" t="s">
        <v>11</v>
      </c>
      <c r="M40" s="51"/>
      <c r="N40" s="145">
        <f t="shared" si="1"/>
      </c>
      <c r="O40" s="53"/>
      <c r="P40" s="145">
        <f t="shared" si="2"/>
      </c>
      <c r="Q40" s="147"/>
      <c r="R40" s="145">
        <f t="shared" si="4"/>
      </c>
      <c r="S40" s="55"/>
      <c r="T40" s="145">
        <f t="shared" si="5"/>
      </c>
      <c r="U40" s="88">
        <f t="shared" si="6"/>
        <v>0</v>
      </c>
      <c r="V40"/>
    </row>
    <row r="41" spans="1:22" ht="24" thickBot="1">
      <c r="A41" s="101" t="s">
        <v>10</v>
      </c>
      <c r="B41" s="100"/>
      <c r="C41" s="99">
        <f t="shared" si="3"/>
      </c>
      <c r="D41" s="4">
        <f t="shared" si="0"/>
      </c>
      <c r="E41" s="12"/>
      <c r="F41" s="132"/>
      <c r="G41" s="66"/>
      <c r="H41" s="67"/>
      <c r="I41" s="35"/>
      <c r="J41" s="13"/>
      <c r="K41" s="14"/>
      <c r="L41" s="6" t="s">
        <v>11</v>
      </c>
      <c r="M41" s="69"/>
      <c r="N41" s="146">
        <f t="shared" si="1"/>
      </c>
      <c r="O41" s="70"/>
      <c r="P41" s="145">
        <f t="shared" si="2"/>
      </c>
      <c r="Q41" s="149"/>
      <c r="R41" s="145">
        <f t="shared" si="4"/>
      </c>
      <c r="S41" s="71"/>
      <c r="T41" s="145">
        <f t="shared" si="5"/>
      </c>
      <c r="U41" s="88">
        <f t="shared" si="6"/>
        <v>0</v>
      </c>
      <c r="V41"/>
    </row>
    <row r="42" spans="1:22" ht="16.5" thickTop="1">
      <c r="A42" s="17"/>
      <c r="B42" s="17"/>
      <c r="C42" s="17"/>
      <c r="D42" s="18"/>
      <c r="E42" s="19"/>
      <c r="F42" s="19"/>
      <c r="G42" s="18"/>
      <c r="H42" s="20"/>
      <c r="I42" s="21"/>
      <c r="J42" s="22"/>
      <c r="K42" s="28"/>
      <c r="L42" s="23"/>
      <c r="M42" s="24"/>
      <c r="N42" s="24"/>
      <c r="O42" s="24"/>
      <c r="P42" s="24"/>
      <c r="Q42" s="24"/>
      <c r="R42" s="24"/>
      <c r="S42" s="24"/>
      <c r="T42" s="24"/>
      <c r="V42"/>
    </row>
    <row r="43" spans="1:22" ht="15.75">
      <c r="A43" s="25"/>
      <c r="B43" s="25"/>
      <c r="C43" s="20" t="s">
        <v>13</v>
      </c>
      <c r="D43" s="27"/>
      <c r="E43" s="28"/>
      <c r="F43" s="28"/>
      <c r="G43" s="29" t="s">
        <v>12</v>
      </c>
      <c r="H43" s="26"/>
      <c r="I43" s="26"/>
      <c r="J43" s="29" t="s">
        <v>12</v>
      </c>
      <c r="K43" s="25"/>
      <c r="L43" s="20" t="s">
        <v>14</v>
      </c>
      <c r="M43" s="26"/>
      <c r="N43" s="30"/>
      <c r="O43" s="30"/>
      <c r="P43" s="26"/>
      <c r="Q43" s="26"/>
      <c r="R43" s="26"/>
      <c r="S43" s="26"/>
      <c r="T43" s="26"/>
      <c r="V43"/>
    </row>
    <row r="44" spans="1:22" ht="15.75">
      <c r="A44" s="25"/>
      <c r="B44" s="25"/>
      <c r="C44" s="32" t="s">
        <v>15</v>
      </c>
      <c r="D44" s="27"/>
      <c r="E44" s="33"/>
      <c r="F44" s="33"/>
      <c r="G44" s="31" t="s">
        <v>12</v>
      </c>
      <c r="H44" s="26"/>
      <c r="I44" s="26"/>
      <c r="J44" s="31" t="s">
        <v>12</v>
      </c>
      <c r="K44" s="25"/>
      <c r="L44" s="32" t="s">
        <v>15</v>
      </c>
      <c r="M44" s="33"/>
      <c r="N44" s="30"/>
      <c r="O44" s="30"/>
      <c r="P44" s="26"/>
      <c r="Q44" s="26"/>
      <c r="R44" s="26"/>
      <c r="S44" s="26"/>
      <c r="T44" s="26"/>
      <c r="V44"/>
    </row>
    <row r="45" spans="1:20" ht="15.75">
      <c r="A45" s="25"/>
      <c r="B45" s="25"/>
      <c r="C45" s="32" t="s">
        <v>16</v>
      </c>
      <c r="D45" s="26"/>
      <c r="E45" s="25"/>
      <c r="F45" s="25"/>
      <c r="G45" s="26"/>
      <c r="H45" s="26"/>
      <c r="I45" s="26"/>
      <c r="J45" s="26"/>
      <c r="K45" s="25"/>
      <c r="L45" s="32" t="s">
        <v>16</v>
      </c>
      <c r="M45" s="33"/>
      <c r="N45" s="30"/>
      <c r="O45" s="30"/>
      <c r="P45" s="26"/>
      <c r="Q45" s="26"/>
      <c r="R45" s="26"/>
      <c r="S45" s="26"/>
      <c r="T45" s="26"/>
    </row>
    <row r="46" spans="1:20" ht="15">
      <c r="A46" s="25"/>
      <c r="B46" s="25"/>
      <c r="C46" s="25"/>
      <c r="D46" s="26"/>
      <c r="E46" s="25"/>
      <c r="F46" s="25"/>
      <c r="G46" s="26"/>
      <c r="H46" s="26"/>
      <c r="I46" s="26"/>
      <c r="J46" s="26"/>
      <c r="K46" s="25"/>
      <c r="L46" s="25"/>
      <c r="M46" s="26"/>
      <c r="N46" s="30"/>
      <c r="O46" s="30"/>
      <c r="P46" s="26"/>
      <c r="Q46" s="26"/>
      <c r="R46" s="26"/>
      <c r="S46" s="26"/>
      <c r="T46" s="30"/>
    </row>
    <row r="47" spans="1:20" ht="15">
      <c r="A47" s="25"/>
      <c r="B47" s="25"/>
      <c r="C47" s="29" t="s">
        <v>17</v>
      </c>
      <c r="D47" s="22"/>
      <c r="E47" s="26"/>
      <c r="F47" s="26"/>
      <c r="G47" s="22"/>
      <c r="H47" s="26"/>
      <c r="I47" s="20" t="s">
        <v>18</v>
      </c>
      <c r="J47" s="31"/>
      <c r="K47" s="25"/>
      <c r="L47" s="20" t="s">
        <v>18</v>
      </c>
      <c r="M47" s="26"/>
      <c r="N47" s="30"/>
      <c r="O47" s="30"/>
      <c r="P47" s="26"/>
      <c r="Q47" s="26"/>
      <c r="R47" s="26"/>
      <c r="S47" s="20" t="s">
        <v>18</v>
      </c>
      <c r="T47" s="26"/>
    </row>
    <row r="48" spans="1:20" ht="15">
      <c r="A48" s="25"/>
      <c r="B48" s="25"/>
      <c r="C48" s="32" t="s">
        <v>15</v>
      </c>
      <c r="D48" s="27"/>
      <c r="E48" s="28"/>
      <c r="F48" s="28"/>
      <c r="G48" s="29" t="s">
        <v>12</v>
      </c>
      <c r="H48" s="26"/>
      <c r="I48" s="32" t="s">
        <v>15</v>
      </c>
      <c r="J48" s="29" t="s">
        <v>12</v>
      </c>
      <c r="K48" s="25"/>
      <c r="L48" s="32" t="s">
        <v>15</v>
      </c>
      <c r="M48" s="33"/>
      <c r="N48" s="30"/>
      <c r="O48" s="30"/>
      <c r="P48" s="26"/>
      <c r="Q48" s="26"/>
      <c r="R48" s="26"/>
      <c r="S48" s="32" t="s">
        <v>15</v>
      </c>
      <c r="T48" s="26"/>
    </row>
    <row r="49" spans="1:20" ht="15">
      <c r="A49" s="25"/>
      <c r="B49" s="25"/>
      <c r="C49" s="32" t="s">
        <v>16</v>
      </c>
      <c r="D49" s="27"/>
      <c r="E49" s="33"/>
      <c r="F49" s="33"/>
      <c r="G49" s="31" t="s">
        <v>12</v>
      </c>
      <c r="H49" s="26"/>
      <c r="I49" s="32" t="s">
        <v>16</v>
      </c>
      <c r="J49" s="31" t="s">
        <v>12</v>
      </c>
      <c r="K49" s="25"/>
      <c r="L49" s="32" t="s">
        <v>16</v>
      </c>
      <c r="M49" s="33"/>
      <c r="N49" s="30"/>
      <c r="O49" s="30"/>
      <c r="P49" s="26"/>
      <c r="Q49" s="26"/>
      <c r="R49" s="26"/>
      <c r="S49" s="32" t="s">
        <v>16</v>
      </c>
      <c r="T49" s="26"/>
    </row>
  </sheetData>
  <sheetProtection password="CA8B" sheet="1" objects="1" scenarios="1"/>
  <mergeCells count="22">
    <mergeCell ref="R5:R6"/>
    <mergeCell ref="A2:E2"/>
    <mergeCell ref="N5:N6"/>
    <mergeCell ref="P5:P6"/>
    <mergeCell ref="G5:G6"/>
    <mergeCell ref="A5:A6"/>
    <mergeCell ref="B5:B6"/>
    <mergeCell ref="C5:C6"/>
    <mergeCell ref="D5:D6"/>
    <mergeCell ref="E5:E6"/>
    <mergeCell ref="H5:H6"/>
    <mergeCell ref="I5:I6"/>
    <mergeCell ref="J5:J6"/>
    <mergeCell ref="K5:K6"/>
    <mergeCell ref="L5:L6"/>
    <mergeCell ref="F5:F6"/>
    <mergeCell ref="Z1:AC1"/>
    <mergeCell ref="U2:Y2"/>
    <mergeCell ref="Z2:AA2"/>
    <mergeCell ref="AB2:AC2"/>
    <mergeCell ref="T5:T6"/>
    <mergeCell ref="U5:U6"/>
  </mergeCells>
  <conditionalFormatting sqref="A43:B46 A21:A22 A40:A41 A25:A27 A30:A32 A35:A36">
    <cfRule type="cellIs" priority="127" dxfId="10" operator="equal" stopIfTrue="1">
      <formula>"H"</formula>
    </cfRule>
    <cfRule type="cellIs" priority="128" dxfId="9" operator="equal" stopIfTrue="1">
      <formula>"F"</formula>
    </cfRule>
  </conditionalFormatting>
  <conditionalFormatting sqref="S42:T42 T46">
    <cfRule type="cellIs" priority="122" dxfId="1041" operator="lessThan" stopIfTrue="1">
      <formula>0</formula>
    </cfRule>
  </conditionalFormatting>
  <conditionalFormatting sqref="M42:N42">
    <cfRule type="cellIs" priority="121" dxfId="1041" operator="lessThan" stopIfTrue="1">
      <formula>0</formula>
    </cfRule>
  </conditionalFormatting>
  <conditionalFormatting sqref="S15:S17 S20:S22 S25:S26">
    <cfRule type="cellIs" priority="108" dxfId="1041" operator="lessThan" stopIfTrue="1">
      <formula>0</formula>
    </cfRule>
  </conditionalFormatting>
  <conditionalFormatting sqref="E30:F30">
    <cfRule type="cellIs" priority="111" dxfId="11" operator="between" stopIfTrue="1">
      <formula>1</formula>
      <formula>99999999</formula>
    </cfRule>
  </conditionalFormatting>
  <conditionalFormatting sqref="S27 S40:S41 S30:S32 S35:S36">
    <cfRule type="cellIs" priority="107" dxfId="1041" operator="lessThan" stopIfTrue="1">
      <formula>0</formula>
    </cfRule>
  </conditionalFormatting>
  <conditionalFormatting sqref="S37">
    <cfRule type="cellIs" priority="101" dxfId="1041" operator="lessThan" stopIfTrue="1">
      <formula>0</formula>
    </cfRule>
  </conditionalFormatting>
  <conditionalFormatting sqref="E37:F37">
    <cfRule type="cellIs" priority="104" dxfId="11" operator="between" stopIfTrue="1">
      <formula>1</formula>
      <formula>99999999</formula>
    </cfRule>
  </conditionalFormatting>
  <conditionalFormatting sqref="O14">
    <cfRule type="cellIs" priority="94" dxfId="1041" operator="lessThan" stopIfTrue="1">
      <formula>0</formula>
    </cfRule>
  </conditionalFormatting>
  <conditionalFormatting sqref="S14">
    <cfRule type="cellIs" priority="93" dxfId="1041" operator="lessThan" stopIfTrue="1">
      <formula>0</formula>
    </cfRule>
  </conditionalFormatting>
  <conditionalFormatting sqref="S13">
    <cfRule type="cellIs" priority="87" dxfId="1041" operator="lessThan" stopIfTrue="1">
      <formula>0</formula>
    </cfRule>
  </conditionalFormatting>
  <conditionalFormatting sqref="M24">
    <cfRule type="cellIs" priority="71" dxfId="1041" operator="lessThan" stopIfTrue="1">
      <formula>0</formula>
    </cfRule>
  </conditionalFormatting>
  <conditionalFormatting sqref="M23">
    <cfRule type="cellIs" priority="65" dxfId="1041" operator="lessThan" stopIfTrue="1">
      <formula>0</formula>
    </cfRule>
  </conditionalFormatting>
  <conditionalFormatting sqref="O23">
    <cfRule type="cellIs" priority="64" dxfId="1041" operator="lessThan" stopIfTrue="1">
      <formula>0</formula>
    </cfRule>
  </conditionalFormatting>
  <conditionalFormatting sqref="M28">
    <cfRule type="cellIs" priority="59" dxfId="1041" operator="lessThan" stopIfTrue="1">
      <formula>0</formula>
    </cfRule>
  </conditionalFormatting>
  <conditionalFormatting sqref="E28:F28">
    <cfRule type="cellIs" priority="62" dxfId="11" operator="between" stopIfTrue="1">
      <formula>1</formula>
      <formula>99999999</formula>
    </cfRule>
  </conditionalFormatting>
  <conditionalFormatting sqref="A28">
    <cfRule type="cellIs" priority="60" dxfId="10" operator="equal" stopIfTrue="1">
      <formula>"H"</formula>
    </cfRule>
    <cfRule type="cellIs" priority="61" dxfId="9" operator="equal" stopIfTrue="1">
      <formula>"F"</formula>
    </cfRule>
  </conditionalFormatting>
  <conditionalFormatting sqref="O28">
    <cfRule type="cellIs" priority="58" dxfId="1041" operator="lessThan" stopIfTrue="1">
      <formula>0</formula>
    </cfRule>
  </conditionalFormatting>
  <conditionalFormatting sqref="S28">
    <cfRule type="cellIs" priority="57" dxfId="1041" operator="lessThan" stopIfTrue="1">
      <formula>0</formula>
    </cfRule>
  </conditionalFormatting>
  <conditionalFormatting sqref="O34">
    <cfRule type="cellIs" priority="52" dxfId="1041" operator="lessThan" stopIfTrue="1">
      <formula>0</formula>
    </cfRule>
  </conditionalFormatting>
  <conditionalFormatting sqref="S34">
    <cfRule type="cellIs" priority="51" dxfId="1041" operator="lessThan" stopIfTrue="1">
      <formula>0</formula>
    </cfRule>
  </conditionalFormatting>
  <conditionalFormatting sqref="S33">
    <cfRule type="cellIs" priority="45" dxfId="1041" operator="lessThan" stopIfTrue="1">
      <formula>0</formula>
    </cfRule>
  </conditionalFormatting>
  <conditionalFormatting sqref="M39">
    <cfRule type="cellIs" priority="41" dxfId="1041" operator="lessThan" stopIfTrue="1">
      <formula>0</formula>
    </cfRule>
  </conditionalFormatting>
  <conditionalFormatting sqref="G2:T2">
    <cfRule type="cellIs" priority="32" dxfId="1041" operator="lessThan" stopIfTrue="1">
      <formula>0</formula>
    </cfRule>
  </conditionalFormatting>
  <conditionalFormatting sqref="O1">
    <cfRule type="cellIs" priority="31" dxfId="1041" operator="lessThan" stopIfTrue="1">
      <formula>0</formula>
    </cfRule>
  </conditionalFormatting>
  <conditionalFormatting sqref="E38:F38">
    <cfRule type="cellIs" priority="38" dxfId="11" operator="between" stopIfTrue="1">
      <formula>1</formula>
      <formula>99999999</formula>
    </cfRule>
  </conditionalFormatting>
  <conditionalFormatting sqref="M38">
    <cfRule type="cellIs" priority="35" dxfId="1041" operator="lessThan" stopIfTrue="1">
      <formula>0</formula>
    </cfRule>
  </conditionalFormatting>
  <conditionalFormatting sqref="L7:L41">
    <cfRule type="cellIs" priority="29" dxfId="0" operator="notEqual" stopIfTrue="1">
      <formula>"F"</formula>
    </cfRule>
  </conditionalFormatting>
  <conditionalFormatting sqref="M7 M10:M11">
    <cfRule type="cellIs" priority="27" dxfId="1041" operator="lessThan" stopIfTrue="1">
      <formula>0</formula>
    </cfRule>
  </conditionalFormatting>
  <conditionalFormatting sqref="E7:F7 E10:E11 F9 F11 F13 F15 F17 F19 F21 F23 F25 F27">
    <cfRule type="cellIs" priority="28" dxfId="11" operator="between" stopIfTrue="1">
      <formula>1</formula>
      <formula>99999999</formula>
    </cfRule>
  </conditionalFormatting>
  <conditionalFormatting sqref="O7 O10:O11">
    <cfRule type="cellIs" priority="26" dxfId="1041" operator="lessThan" stopIfTrue="1">
      <formula>0</formula>
    </cfRule>
  </conditionalFormatting>
  <conditionalFormatting sqref="S7 S10:S11">
    <cfRule type="cellIs" priority="25" dxfId="1041" operator="lessThan" stopIfTrue="1">
      <formula>0</formula>
    </cfRule>
  </conditionalFormatting>
  <conditionalFormatting sqref="M9">
    <cfRule type="cellIs" priority="23" dxfId="1041" operator="lessThan" stopIfTrue="1">
      <formula>0</formula>
    </cfRule>
  </conditionalFormatting>
  <conditionalFormatting sqref="O9">
    <cfRule type="cellIs" priority="22" dxfId="1041" operator="lessThan" stopIfTrue="1">
      <formula>0</formula>
    </cfRule>
  </conditionalFormatting>
  <conditionalFormatting sqref="S9">
    <cfRule type="cellIs" priority="21" dxfId="1041" operator="lessThan" stopIfTrue="1">
      <formula>0</formula>
    </cfRule>
  </conditionalFormatting>
  <conditionalFormatting sqref="M8">
    <cfRule type="cellIs" priority="19" dxfId="1041" operator="lessThan" stopIfTrue="1">
      <formula>0</formula>
    </cfRule>
  </conditionalFormatting>
  <conditionalFormatting sqref="O8">
    <cfRule type="cellIs" priority="18" dxfId="1041" operator="lessThan" stopIfTrue="1">
      <formula>0</formula>
    </cfRule>
  </conditionalFormatting>
  <conditionalFormatting sqref="O6">
    <cfRule type="cellIs" priority="11" dxfId="1041" operator="lessThan" stopIfTrue="1">
      <formula>0</formula>
    </cfRule>
  </conditionalFormatting>
  <conditionalFormatting sqref="S6">
    <cfRule type="cellIs" priority="10" dxfId="1041" operator="lessThan" stopIfTrue="1">
      <formula>0</formula>
    </cfRule>
  </conditionalFormatting>
  <conditionalFormatting sqref="Q5:R5">
    <cfRule type="cellIs" priority="9" dxfId="1041" operator="lessThan" stopIfTrue="1">
      <formula>0</formula>
    </cfRule>
  </conditionalFormatting>
  <conditionalFormatting sqref="M29">
    <cfRule type="cellIs" priority="3" dxfId="1041" operator="lessThan" stopIfTrue="1">
      <formula>0</formula>
    </cfRule>
  </conditionalFormatting>
  <conditionalFormatting sqref="O29">
    <cfRule type="cellIs" priority="2" dxfId="1041" operator="lessThan" stopIfTrue="1">
      <formula>0</formula>
    </cfRule>
  </conditionalFormatting>
  <conditionalFormatting sqref="S29">
    <cfRule type="cellIs" priority="1" dxfId="1041" operator="lessThan" stopIfTrue="1">
      <formula>0</formula>
    </cfRule>
  </conditionalFormatting>
  <conditionalFormatting sqref="N43:O49 M12 O12 S12">
    <cfRule type="cellIs" priority="126" dxfId="1041" operator="lessThan" stopIfTrue="1">
      <formula>0</formula>
    </cfRule>
  </conditionalFormatting>
  <conditionalFormatting sqref="A42:B42">
    <cfRule type="cellIs" priority="124" dxfId="10" operator="equal" stopIfTrue="1">
      <formula>"H"</formula>
    </cfRule>
    <cfRule type="cellIs" priority="125" dxfId="9" operator="equal" stopIfTrue="1">
      <formula>"F"</formula>
    </cfRule>
  </conditionalFormatting>
  <conditionalFormatting sqref="O42:R42">
    <cfRule type="cellIs" priority="123" dxfId="1041" operator="lessThan" stopIfTrue="1">
      <formula>0</formula>
    </cfRule>
  </conditionalFormatting>
  <conditionalFormatting sqref="M15:M17 M20:M22 M25:M26">
    <cfRule type="cellIs" priority="117" dxfId="1041" operator="lessThan" stopIfTrue="1">
      <formula>0</formula>
    </cfRule>
  </conditionalFormatting>
  <conditionalFormatting sqref="E31:F32 E40:F41 E15:E17 E20:E22 E25:E27 E35:F36 E12">
    <cfRule type="cellIs" priority="120" dxfId="11" operator="between" stopIfTrue="1">
      <formula>1</formula>
      <formula>99999999</formula>
    </cfRule>
  </conditionalFormatting>
  <conditionalFormatting sqref="A7:B7 A10:A12 A15:A17 A20 B8:B41">
    <cfRule type="cellIs" priority="118" dxfId="10" operator="equal" stopIfTrue="1">
      <formula>"H"</formula>
    </cfRule>
    <cfRule type="cellIs" priority="119" dxfId="9" operator="equal" stopIfTrue="1">
      <formula>"F"</formula>
    </cfRule>
  </conditionalFormatting>
  <conditionalFormatting sqref="M27 M40:M41 M30:M32 M35:M36">
    <cfRule type="cellIs" priority="116" dxfId="1041" operator="lessThan" stopIfTrue="1">
      <formula>0</formula>
    </cfRule>
  </conditionalFormatting>
  <conditionalFormatting sqref="A47:B49">
    <cfRule type="cellIs" priority="114" dxfId="10" operator="equal" stopIfTrue="1">
      <formula>"H"</formula>
    </cfRule>
    <cfRule type="cellIs" priority="115" dxfId="9" operator="equal" stopIfTrue="1">
      <formula>"F"</formula>
    </cfRule>
  </conditionalFormatting>
  <conditionalFormatting sqref="A5">
    <cfRule type="cellIs" priority="112" dxfId="10" operator="equal" stopIfTrue="1">
      <formula>"H"</formula>
    </cfRule>
    <cfRule type="cellIs" priority="113" dxfId="9" operator="equal" stopIfTrue="1">
      <formula>"F"</formula>
    </cfRule>
  </conditionalFormatting>
  <conditionalFormatting sqref="O15:O17 O20:O22 O25:O26">
    <cfRule type="cellIs" priority="110" dxfId="1041" operator="lessThan" stopIfTrue="1">
      <formula>0</formula>
    </cfRule>
  </conditionalFormatting>
  <conditionalFormatting sqref="O27 O40:O41 O30:O32 O35:O36">
    <cfRule type="cellIs" priority="109" dxfId="1041" operator="lessThan" stopIfTrue="1">
      <formula>0</formula>
    </cfRule>
  </conditionalFormatting>
  <conditionalFormatting sqref="A37">
    <cfRule type="cellIs" priority="105" dxfId="10" operator="equal" stopIfTrue="1">
      <formula>"H"</formula>
    </cfRule>
    <cfRule type="cellIs" priority="106" dxfId="9" operator="equal" stopIfTrue="1">
      <formula>"F"</formula>
    </cfRule>
  </conditionalFormatting>
  <conditionalFormatting sqref="M37">
    <cfRule type="cellIs" priority="103" dxfId="1041" operator="lessThan" stopIfTrue="1">
      <formula>0</formula>
    </cfRule>
  </conditionalFormatting>
  <conditionalFormatting sqref="O37">
    <cfRule type="cellIs" priority="102" dxfId="1041" operator="lessThan" stopIfTrue="1">
      <formula>0</formula>
    </cfRule>
  </conditionalFormatting>
  <conditionalFormatting sqref="A8:A9">
    <cfRule type="cellIs" priority="99" dxfId="10" operator="equal" stopIfTrue="1">
      <formula>"H"</formula>
    </cfRule>
    <cfRule type="cellIs" priority="100" dxfId="9" operator="equal" stopIfTrue="1">
      <formula>"F"</formula>
    </cfRule>
  </conditionalFormatting>
  <conditionalFormatting sqref="M14">
    <cfRule type="cellIs" priority="95" dxfId="1041" operator="lessThan" stopIfTrue="1">
      <formula>0</formula>
    </cfRule>
  </conditionalFormatting>
  <conditionalFormatting sqref="E14">
    <cfRule type="cellIs" priority="98" dxfId="11" operator="between" stopIfTrue="1">
      <formula>1</formula>
      <formula>99999999</formula>
    </cfRule>
  </conditionalFormatting>
  <conditionalFormatting sqref="A14">
    <cfRule type="cellIs" priority="96" dxfId="10" operator="equal" stopIfTrue="1">
      <formula>"H"</formula>
    </cfRule>
    <cfRule type="cellIs" priority="97" dxfId="9" operator="equal" stopIfTrue="1">
      <formula>"F"</formula>
    </cfRule>
  </conditionalFormatting>
  <conditionalFormatting sqref="M13">
    <cfRule type="cellIs" priority="89" dxfId="1041" operator="lessThan" stopIfTrue="1">
      <formula>0</formula>
    </cfRule>
  </conditionalFormatting>
  <conditionalFormatting sqref="E13">
    <cfRule type="cellIs" priority="92" dxfId="11" operator="between" stopIfTrue="1">
      <formula>1</formula>
      <formula>99999999</formula>
    </cfRule>
  </conditionalFormatting>
  <conditionalFormatting sqref="A13">
    <cfRule type="cellIs" priority="90" dxfId="10" operator="equal" stopIfTrue="1">
      <formula>"H"</formula>
    </cfRule>
    <cfRule type="cellIs" priority="91" dxfId="9" operator="equal" stopIfTrue="1">
      <formula>"F"</formula>
    </cfRule>
  </conditionalFormatting>
  <conditionalFormatting sqref="O13">
    <cfRule type="cellIs" priority="88" dxfId="1041" operator="lessThan" stopIfTrue="1">
      <formula>0</formula>
    </cfRule>
  </conditionalFormatting>
  <conditionalFormatting sqref="M19">
    <cfRule type="cellIs" priority="83" dxfId="1041" operator="lessThan" stopIfTrue="1">
      <formula>0</formula>
    </cfRule>
  </conditionalFormatting>
  <conditionalFormatting sqref="E19">
    <cfRule type="cellIs" priority="86" dxfId="11" operator="between" stopIfTrue="1">
      <formula>1</formula>
      <formula>99999999</formula>
    </cfRule>
  </conditionalFormatting>
  <conditionalFormatting sqref="A19">
    <cfRule type="cellIs" priority="84" dxfId="10" operator="equal" stopIfTrue="1">
      <formula>"H"</formula>
    </cfRule>
    <cfRule type="cellIs" priority="85" dxfId="9" operator="equal" stopIfTrue="1">
      <formula>"F"</formula>
    </cfRule>
  </conditionalFormatting>
  <conditionalFormatting sqref="O19">
    <cfRule type="cellIs" priority="82" dxfId="1041" operator="lessThan" stopIfTrue="1">
      <formula>0</formula>
    </cfRule>
  </conditionalFormatting>
  <conditionalFormatting sqref="S19">
    <cfRule type="cellIs" priority="81" dxfId="1041" operator="lessThan" stopIfTrue="1">
      <formula>0</formula>
    </cfRule>
  </conditionalFormatting>
  <conditionalFormatting sqref="M18">
    <cfRule type="cellIs" priority="77" dxfId="1041" operator="lessThan" stopIfTrue="1">
      <formula>0</formula>
    </cfRule>
  </conditionalFormatting>
  <conditionalFormatting sqref="E18">
    <cfRule type="cellIs" priority="80" dxfId="11" operator="between" stopIfTrue="1">
      <formula>1</formula>
      <formula>99999999</formula>
    </cfRule>
  </conditionalFormatting>
  <conditionalFormatting sqref="A18">
    <cfRule type="cellIs" priority="78" dxfId="10" operator="equal" stopIfTrue="1">
      <formula>"H"</formula>
    </cfRule>
    <cfRule type="cellIs" priority="79" dxfId="9" operator="equal" stopIfTrue="1">
      <formula>"F"</formula>
    </cfRule>
  </conditionalFormatting>
  <conditionalFormatting sqref="O18">
    <cfRule type="cellIs" priority="76" dxfId="1041" operator="lessThan" stopIfTrue="1">
      <formula>0</formula>
    </cfRule>
  </conditionalFormatting>
  <conditionalFormatting sqref="S18">
    <cfRule type="cellIs" priority="75" dxfId="1041" operator="lessThan" stopIfTrue="1">
      <formula>0</formula>
    </cfRule>
  </conditionalFormatting>
  <conditionalFormatting sqref="E24">
    <cfRule type="cellIs" priority="74" dxfId="11" operator="between" stopIfTrue="1">
      <formula>1</formula>
      <formula>99999999</formula>
    </cfRule>
  </conditionalFormatting>
  <conditionalFormatting sqref="A24">
    <cfRule type="cellIs" priority="72" dxfId="10" operator="equal" stopIfTrue="1">
      <formula>"H"</formula>
    </cfRule>
    <cfRule type="cellIs" priority="73" dxfId="9" operator="equal" stopIfTrue="1">
      <formula>"F"</formula>
    </cfRule>
  </conditionalFormatting>
  <conditionalFormatting sqref="O24">
    <cfRule type="cellIs" priority="70" dxfId="1041" operator="lessThan" stopIfTrue="1">
      <formula>0</formula>
    </cfRule>
  </conditionalFormatting>
  <conditionalFormatting sqref="S24">
    <cfRule type="cellIs" priority="69" dxfId="1041" operator="lessThan" stopIfTrue="1">
      <formula>0</formula>
    </cfRule>
  </conditionalFormatting>
  <conditionalFormatting sqref="E23">
    <cfRule type="cellIs" priority="68" dxfId="11" operator="between" stopIfTrue="1">
      <formula>1</formula>
      <formula>99999999</formula>
    </cfRule>
  </conditionalFormatting>
  <conditionalFormatting sqref="A23">
    <cfRule type="cellIs" priority="66" dxfId="10" operator="equal" stopIfTrue="1">
      <formula>"H"</formula>
    </cfRule>
    <cfRule type="cellIs" priority="67" dxfId="9" operator="equal" stopIfTrue="1">
      <formula>"F"</formula>
    </cfRule>
  </conditionalFormatting>
  <conditionalFormatting sqref="S23">
    <cfRule type="cellIs" priority="63" dxfId="1041" operator="lessThan" stopIfTrue="1">
      <formula>0</formula>
    </cfRule>
  </conditionalFormatting>
  <conditionalFormatting sqref="M34">
    <cfRule type="cellIs" priority="53" dxfId="1041" operator="lessThan" stopIfTrue="1">
      <formula>0</formula>
    </cfRule>
  </conditionalFormatting>
  <conditionalFormatting sqref="E34:F34">
    <cfRule type="cellIs" priority="56" dxfId="11" operator="between" stopIfTrue="1">
      <formula>1</formula>
      <formula>99999999</formula>
    </cfRule>
  </conditionalFormatting>
  <conditionalFormatting sqref="A34">
    <cfRule type="cellIs" priority="54" dxfId="10" operator="equal" stopIfTrue="1">
      <formula>"H"</formula>
    </cfRule>
    <cfRule type="cellIs" priority="55" dxfId="9" operator="equal" stopIfTrue="1">
      <formula>"F"</formula>
    </cfRule>
  </conditionalFormatting>
  <conditionalFormatting sqref="M33">
    <cfRule type="cellIs" priority="47" dxfId="1041" operator="lessThan" stopIfTrue="1">
      <formula>0</formula>
    </cfRule>
  </conditionalFormatting>
  <conditionalFormatting sqref="E33:F33">
    <cfRule type="cellIs" priority="50" dxfId="11" operator="between" stopIfTrue="1">
      <formula>1</formula>
      <formula>99999999</formula>
    </cfRule>
  </conditionalFormatting>
  <conditionalFormatting sqref="A33">
    <cfRule type="cellIs" priority="48" dxfId="10" operator="equal" stopIfTrue="1">
      <formula>"H"</formula>
    </cfRule>
    <cfRule type="cellIs" priority="49" dxfId="9" operator="equal" stopIfTrue="1">
      <formula>"F"</formula>
    </cfRule>
  </conditionalFormatting>
  <conditionalFormatting sqref="O33">
    <cfRule type="cellIs" priority="46" dxfId="1041" operator="lessThan" stopIfTrue="1">
      <formula>0</formula>
    </cfRule>
  </conditionalFormatting>
  <conditionalFormatting sqref="E39:F39">
    <cfRule type="cellIs" priority="44" dxfId="11" operator="between" stopIfTrue="1">
      <formula>1</formula>
      <formula>99999999</formula>
    </cfRule>
  </conditionalFormatting>
  <conditionalFormatting sqref="A39">
    <cfRule type="cellIs" priority="42" dxfId="10" operator="equal" stopIfTrue="1">
      <formula>"H"</formula>
    </cfRule>
    <cfRule type="cellIs" priority="43" dxfId="9" operator="equal" stopIfTrue="1">
      <formula>"F"</formula>
    </cfRule>
  </conditionalFormatting>
  <conditionalFormatting sqref="O39">
    <cfRule type="cellIs" priority="40" dxfId="1041" operator="lessThan" stopIfTrue="1">
      <formula>0</formula>
    </cfRule>
  </conditionalFormatting>
  <conditionalFormatting sqref="S39">
    <cfRule type="cellIs" priority="39" dxfId="1041" operator="lessThan" stopIfTrue="1">
      <formula>0</formula>
    </cfRule>
  </conditionalFormatting>
  <conditionalFormatting sqref="A38">
    <cfRule type="cellIs" priority="36" dxfId="10" operator="equal" stopIfTrue="1">
      <formula>"H"</formula>
    </cfRule>
    <cfRule type="cellIs" priority="37" dxfId="9" operator="equal" stopIfTrue="1">
      <formula>"F"</formula>
    </cfRule>
  </conditionalFormatting>
  <conditionalFormatting sqref="O38">
    <cfRule type="cellIs" priority="34" dxfId="1041" operator="lessThan" stopIfTrue="1">
      <formula>0</formula>
    </cfRule>
  </conditionalFormatting>
  <conditionalFormatting sqref="S38">
    <cfRule type="cellIs" priority="33" dxfId="1041" operator="lessThan" stopIfTrue="1">
      <formula>0</formula>
    </cfRule>
  </conditionalFormatting>
  <conditionalFormatting sqref="E1:F1">
    <cfRule type="cellIs" priority="30" dxfId="8" operator="between">
      <formula>2004</formula>
      <formula>2005</formula>
    </cfRule>
  </conditionalFormatting>
  <conditionalFormatting sqref="E9">
    <cfRule type="cellIs" priority="24" dxfId="11" operator="between" stopIfTrue="1">
      <formula>1</formula>
      <formula>99999999</formula>
    </cfRule>
  </conditionalFormatting>
  <conditionalFormatting sqref="E8:F8 F10 F12 F14 F16 F18 F20 F22 F24 F26">
    <cfRule type="cellIs" priority="20" dxfId="11" operator="between" stopIfTrue="1">
      <formula>1</formula>
      <formula>99999999</formula>
    </cfRule>
  </conditionalFormatting>
  <conditionalFormatting sqref="S8">
    <cfRule type="cellIs" priority="17" dxfId="1041" operator="lessThan" stopIfTrue="1">
      <formula>0</formula>
    </cfRule>
  </conditionalFormatting>
  <conditionalFormatting sqref="M5:P5 S5:T5">
    <cfRule type="cellIs" priority="16" dxfId="1041" operator="lessThan" stopIfTrue="1">
      <formula>0</formula>
    </cfRule>
  </conditionalFormatting>
  <conditionalFormatting sqref="M4">
    <cfRule type="cellIs" priority="15" dxfId="1041" operator="lessThan" stopIfTrue="1">
      <formula>0</formula>
    </cfRule>
  </conditionalFormatting>
  <conditionalFormatting sqref="O4">
    <cfRule type="cellIs" priority="14" dxfId="1041" operator="lessThan" stopIfTrue="1">
      <formula>0</formula>
    </cfRule>
  </conditionalFormatting>
  <conditionalFormatting sqref="S4">
    <cfRule type="cellIs" priority="13" dxfId="1041" operator="lessThan" stopIfTrue="1">
      <formula>0</formula>
    </cfRule>
  </conditionalFormatting>
  <conditionalFormatting sqref="M6">
    <cfRule type="cellIs" priority="12" dxfId="1041" operator="lessThan" stopIfTrue="1">
      <formula>0</formula>
    </cfRule>
  </conditionalFormatting>
  <conditionalFormatting sqref="Q4">
    <cfRule type="cellIs" priority="8" dxfId="1041" operator="lessThan" stopIfTrue="1">
      <formula>0</formula>
    </cfRule>
  </conditionalFormatting>
  <conditionalFormatting sqref="Q6">
    <cfRule type="cellIs" priority="7" dxfId="1041" operator="lessThan" stopIfTrue="1">
      <formula>0</formula>
    </cfRule>
  </conditionalFormatting>
  <conditionalFormatting sqref="A29">
    <cfRule type="cellIs" priority="5" dxfId="10" operator="equal" stopIfTrue="1">
      <formula>"H"</formula>
    </cfRule>
    <cfRule type="cellIs" priority="6" dxfId="9" operator="equal" stopIfTrue="1">
      <formula>"F"</formula>
    </cfRule>
  </conditionalFormatting>
  <conditionalFormatting sqref="E29:F29">
    <cfRule type="cellIs" priority="4" dxfId="11" operator="between" stopIfTrue="1">
      <formula>1</formula>
      <formula>99999999</formula>
    </cfRule>
  </conditionalFormatting>
  <dataValidations count="1">
    <dataValidation type="list" allowBlank="1" showInputMessage="1" showErrorMessage="1" sqref="A7:A41">
      <formula1>"H,F"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6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zoomScale="70" zoomScaleNormal="70" zoomScalePageLayoutView="0" workbookViewId="0" topLeftCell="B1">
      <selection activeCell="Q12" sqref="Q12"/>
    </sheetView>
  </sheetViews>
  <sheetFormatPr defaultColWidth="11.421875" defaultRowHeight="15"/>
  <cols>
    <col min="1" max="1" width="5.7109375" style="0" bestFit="1" customWidth="1"/>
    <col min="2" max="2" width="5.7109375" style="0" customWidth="1"/>
    <col min="3" max="3" width="11.57421875" style="0" customWidth="1"/>
    <col min="4" max="4" width="12.140625" style="0" bestFit="1" customWidth="1"/>
    <col min="5" max="5" width="13.8515625" style="0" customWidth="1"/>
    <col min="6" max="6" width="11.57421875" style="0" customWidth="1"/>
    <col min="7" max="7" width="29.7109375" style="0" customWidth="1"/>
    <col min="8" max="8" width="14.8515625" style="0" customWidth="1"/>
    <col min="10" max="10" width="9.140625" style="0" bestFit="1" customWidth="1"/>
    <col min="11" max="11" width="36.140625" style="49" bestFit="1" customWidth="1"/>
    <col min="12" max="12" width="16.57421875" style="0" customWidth="1"/>
    <col min="13" max="13" width="17.8515625" style="0" bestFit="1" customWidth="1"/>
    <col min="14" max="14" width="8.00390625" style="0" customWidth="1"/>
    <col min="15" max="15" width="13.421875" style="0" bestFit="1" customWidth="1"/>
    <col min="16" max="16" width="11.28125" style="0" bestFit="1" customWidth="1"/>
    <col min="17" max="17" width="13.421875" style="0" customWidth="1"/>
    <col min="18" max="18" width="7.8515625" style="0" customWidth="1"/>
    <col min="19" max="19" width="19.140625" style="0" customWidth="1"/>
    <col min="20" max="20" width="7.00390625" style="0" customWidth="1"/>
    <col min="21" max="21" width="12.140625" style="87" customWidth="1"/>
    <col min="22" max="22" width="11.421875" style="91" customWidth="1"/>
  </cols>
  <sheetData>
    <row r="1" spans="1:22" ht="28.5">
      <c r="A1" s="74" t="s">
        <v>32</v>
      </c>
      <c r="B1" s="75"/>
      <c r="C1" s="76"/>
      <c r="D1" s="77"/>
      <c r="E1" s="78"/>
      <c r="F1" s="78"/>
      <c r="G1" s="78"/>
      <c r="H1" s="78"/>
      <c r="I1" s="78"/>
      <c r="J1" s="78"/>
      <c r="K1" s="78"/>
      <c r="L1" s="78"/>
      <c r="M1" s="79"/>
      <c r="N1" s="78"/>
      <c r="O1" s="47"/>
      <c r="P1" s="47"/>
      <c r="Q1" s="47"/>
      <c r="R1" s="47"/>
      <c r="S1" s="47"/>
      <c r="T1" s="47"/>
      <c r="U1" s="85"/>
      <c r="V1" s="89"/>
    </row>
    <row r="2" spans="1:22" ht="28.5">
      <c r="A2" s="204" t="s">
        <v>47</v>
      </c>
      <c r="B2" s="205"/>
      <c r="C2" s="205"/>
      <c r="D2" s="205"/>
      <c r="E2" s="205"/>
      <c r="F2" s="166"/>
      <c r="G2" s="83"/>
      <c r="H2" s="83"/>
      <c r="I2" s="83"/>
      <c r="J2" s="83"/>
      <c r="K2" s="83"/>
      <c r="L2" s="83"/>
      <c r="M2" s="84"/>
      <c r="N2" s="83"/>
      <c r="O2" s="165"/>
      <c r="P2" s="165"/>
      <c r="Q2" s="165"/>
      <c r="R2" s="165"/>
      <c r="S2" s="165"/>
      <c r="T2" s="165"/>
      <c r="U2"/>
      <c r="V2"/>
    </row>
    <row r="3" spans="21:22" ht="15">
      <c r="U3" s="86"/>
      <c r="V3" s="90"/>
    </row>
    <row r="4" spans="13:22" ht="16.5" thickBot="1">
      <c r="M4" s="1" t="s">
        <v>9</v>
      </c>
      <c r="O4" s="1" t="s">
        <v>9</v>
      </c>
      <c r="Q4" s="1" t="s">
        <v>9</v>
      </c>
      <c r="S4" s="1" t="s">
        <v>9</v>
      </c>
      <c r="V4" s="170" t="s">
        <v>21</v>
      </c>
    </row>
    <row r="5" spans="1:21" ht="37.5">
      <c r="A5" s="193" t="s">
        <v>0</v>
      </c>
      <c r="B5" s="195" t="s">
        <v>1</v>
      </c>
      <c r="C5" s="197" t="s">
        <v>23</v>
      </c>
      <c r="D5" s="199" t="s">
        <v>22</v>
      </c>
      <c r="E5" s="208" t="s">
        <v>35</v>
      </c>
      <c r="F5" s="187" t="s">
        <v>34</v>
      </c>
      <c r="G5" s="206" t="s">
        <v>2</v>
      </c>
      <c r="H5" s="183" t="s">
        <v>3</v>
      </c>
      <c r="I5" s="185" t="s">
        <v>4</v>
      </c>
      <c r="J5" s="189" t="s">
        <v>5</v>
      </c>
      <c r="K5" s="191" t="s">
        <v>44</v>
      </c>
      <c r="L5" s="210" t="s">
        <v>45</v>
      </c>
      <c r="M5" s="169" t="s">
        <v>38</v>
      </c>
      <c r="N5" s="206" t="s">
        <v>8</v>
      </c>
      <c r="O5" s="160" t="s">
        <v>39</v>
      </c>
      <c r="P5" s="206" t="s">
        <v>8</v>
      </c>
      <c r="Q5" s="161" t="s">
        <v>40</v>
      </c>
      <c r="R5" s="206" t="s">
        <v>8</v>
      </c>
      <c r="S5" s="162" t="s">
        <v>41</v>
      </c>
      <c r="T5" s="206" t="s">
        <v>8</v>
      </c>
      <c r="U5" s="181" t="s">
        <v>42</v>
      </c>
    </row>
    <row r="6" spans="1:21" ht="16.5" thickBot="1">
      <c r="A6" s="194"/>
      <c r="B6" s="196"/>
      <c r="C6" s="198"/>
      <c r="D6" s="200"/>
      <c r="E6" s="209"/>
      <c r="F6" s="188"/>
      <c r="G6" s="212"/>
      <c r="H6" s="184"/>
      <c r="I6" s="186"/>
      <c r="J6" s="190"/>
      <c r="K6" s="192"/>
      <c r="L6" s="211"/>
      <c r="M6" s="1" t="s">
        <v>27</v>
      </c>
      <c r="N6" s="207"/>
      <c r="O6" s="1" t="s">
        <v>19</v>
      </c>
      <c r="P6" s="207"/>
      <c r="Q6" s="1" t="s">
        <v>20</v>
      </c>
      <c r="R6" s="207"/>
      <c r="S6" s="1" t="s">
        <v>24</v>
      </c>
      <c r="T6" s="207"/>
      <c r="U6" s="182"/>
    </row>
    <row r="7" spans="1:22" ht="23.25">
      <c r="A7" s="98" t="s">
        <v>10</v>
      </c>
      <c r="B7" s="100"/>
      <c r="C7" s="99">
        <f>IF(N7="","",SUM(N7,P7,R7,T7))</f>
        <v>21</v>
      </c>
      <c r="D7" s="4">
        <f aca="true" t="shared" si="0" ref="D7:D41">IF(C7="","",RANK(C7,$C$7:$C$41,1))</f>
        <v>6</v>
      </c>
      <c r="E7" s="5"/>
      <c r="F7" s="129">
        <v>244583</v>
      </c>
      <c r="G7" s="7" t="s">
        <v>69</v>
      </c>
      <c r="H7" s="8" t="s">
        <v>70</v>
      </c>
      <c r="I7" s="34">
        <v>91</v>
      </c>
      <c r="J7" s="9">
        <v>89</v>
      </c>
      <c r="K7" s="10" t="s">
        <v>65</v>
      </c>
      <c r="L7" s="6" t="s">
        <v>11</v>
      </c>
      <c r="M7" s="51">
        <v>80</v>
      </c>
      <c r="N7" s="145">
        <f aca="true" t="shared" si="1" ref="N7:N41">IF(M7="","",RANK(M7,$M$7:$M$41,0))</f>
        <v>6</v>
      </c>
      <c r="O7" s="53">
        <v>11</v>
      </c>
      <c r="P7" s="145">
        <f aca="true" t="shared" si="2" ref="P7:P41">IF(O7="","",RANK(O7,$O$7:$O$41,0))</f>
        <v>4</v>
      </c>
      <c r="Q7" s="147">
        <v>117</v>
      </c>
      <c r="R7" s="145">
        <f>IF(Q7="","",RANK(Q7,$Q$7:$Q$41,1))</f>
        <v>5</v>
      </c>
      <c r="S7" s="55">
        <v>17</v>
      </c>
      <c r="T7" s="145">
        <f>IF(S7="","",RANK(S7,$S$7:$S$41,0))</f>
        <v>6</v>
      </c>
      <c r="U7" s="88">
        <f>SUM(J7*0.65)</f>
        <v>57.85</v>
      </c>
      <c r="V7"/>
    </row>
    <row r="8" spans="1:22" ht="23.25">
      <c r="A8" s="98" t="s">
        <v>10</v>
      </c>
      <c r="B8" s="100"/>
      <c r="C8" s="99">
        <f aca="true" t="shared" si="3" ref="C8:C41">IF(N8="","",SUM(N8,P8,R8,T8))</f>
        <v>16</v>
      </c>
      <c r="D8" s="4">
        <f t="shared" si="0"/>
        <v>5</v>
      </c>
      <c r="E8" s="5"/>
      <c r="F8" s="129">
        <v>442216</v>
      </c>
      <c r="G8" s="7" t="s">
        <v>74</v>
      </c>
      <c r="H8" s="8" t="s">
        <v>73</v>
      </c>
      <c r="I8" s="34">
        <v>92</v>
      </c>
      <c r="J8" s="9">
        <v>100.2</v>
      </c>
      <c r="K8" s="10" t="s">
        <v>75</v>
      </c>
      <c r="L8" s="6" t="s">
        <v>11</v>
      </c>
      <c r="M8" s="51">
        <v>105</v>
      </c>
      <c r="N8" s="145">
        <f t="shared" si="1"/>
        <v>2</v>
      </c>
      <c r="O8" s="53">
        <v>10</v>
      </c>
      <c r="P8" s="145">
        <f t="shared" si="2"/>
        <v>6</v>
      </c>
      <c r="Q8" s="147">
        <v>96</v>
      </c>
      <c r="R8" s="145">
        <f aca="true" t="shared" si="4" ref="R8:R41">IF(Q8="","",RANK(Q8,$Q$7:$Q$41,1))</f>
        <v>3</v>
      </c>
      <c r="S8" s="55">
        <v>37</v>
      </c>
      <c r="T8" s="145">
        <f aca="true" t="shared" si="5" ref="T8:T41">IF(S8="","",RANK(S8,$S$7:$S$41,0))</f>
        <v>5</v>
      </c>
      <c r="U8" s="88">
        <f aca="true" t="shared" si="6" ref="U8:U41">SUM(J8*0.65)</f>
        <v>65.13000000000001</v>
      </c>
      <c r="V8"/>
    </row>
    <row r="9" spans="1:22" ht="23.25">
      <c r="A9" s="98" t="s">
        <v>10</v>
      </c>
      <c r="B9" s="100"/>
      <c r="C9" s="99">
        <f t="shared" si="3"/>
        <v>11</v>
      </c>
      <c r="D9" s="4">
        <f t="shared" si="0"/>
        <v>3</v>
      </c>
      <c r="E9" s="5"/>
      <c r="F9" s="129">
        <v>444750</v>
      </c>
      <c r="G9" s="41" t="s">
        <v>79</v>
      </c>
      <c r="H9" s="42" t="s">
        <v>80</v>
      </c>
      <c r="I9" s="39">
        <v>94</v>
      </c>
      <c r="J9" s="43">
        <v>106</v>
      </c>
      <c r="K9" s="10" t="s">
        <v>78</v>
      </c>
      <c r="L9" s="6" t="s">
        <v>11</v>
      </c>
      <c r="M9" s="51">
        <v>130</v>
      </c>
      <c r="N9" s="145">
        <f t="shared" si="1"/>
        <v>1</v>
      </c>
      <c r="O9" s="53">
        <v>12</v>
      </c>
      <c r="P9" s="145">
        <f t="shared" si="2"/>
        <v>3</v>
      </c>
      <c r="Q9" s="147">
        <v>120</v>
      </c>
      <c r="R9" s="145">
        <f t="shared" si="4"/>
        <v>6</v>
      </c>
      <c r="S9" s="55">
        <v>48</v>
      </c>
      <c r="T9" s="145">
        <f t="shared" si="5"/>
        <v>1</v>
      </c>
      <c r="U9" s="88">
        <f t="shared" si="6"/>
        <v>68.9</v>
      </c>
      <c r="V9"/>
    </row>
    <row r="10" spans="1:22" ht="23.25">
      <c r="A10" s="98" t="s">
        <v>10</v>
      </c>
      <c r="B10" s="100"/>
      <c r="C10" s="99">
        <f t="shared" si="3"/>
        <v>15</v>
      </c>
      <c r="D10" s="4">
        <f t="shared" si="0"/>
        <v>4</v>
      </c>
      <c r="E10" s="5"/>
      <c r="F10" s="129">
        <v>447456</v>
      </c>
      <c r="G10" s="7" t="s">
        <v>108</v>
      </c>
      <c r="H10" s="8" t="s">
        <v>84</v>
      </c>
      <c r="I10" s="34">
        <v>87</v>
      </c>
      <c r="J10" s="9">
        <v>104.7</v>
      </c>
      <c r="K10" s="10" t="s">
        <v>78</v>
      </c>
      <c r="L10" s="6" t="s">
        <v>11</v>
      </c>
      <c r="M10" s="51">
        <v>100</v>
      </c>
      <c r="N10" s="145">
        <f t="shared" si="1"/>
        <v>3</v>
      </c>
      <c r="O10" s="53">
        <v>11</v>
      </c>
      <c r="P10" s="145">
        <f t="shared" si="2"/>
        <v>4</v>
      </c>
      <c r="Q10" s="147">
        <v>110</v>
      </c>
      <c r="R10" s="145">
        <f t="shared" si="4"/>
        <v>4</v>
      </c>
      <c r="S10" s="55">
        <v>38</v>
      </c>
      <c r="T10" s="145">
        <f t="shared" si="5"/>
        <v>4</v>
      </c>
      <c r="U10" s="88">
        <f t="shared" si="6"/>
        <v>68.055</v>
      </c>
      <c r="V10"/>
    </row>
    <row r="11" spans="1:22" ht="46.5">
      <c r="A11" s="98" t="s">
        <v>10</v>
      </c>
      <c r="B11" s="100"/>
      <c r="C11" s="99">
        <f t="shared" si="3"/>
        <v>10</v>
      </c>
      <c r="D11" s="4">
        <f t="shared" si="0"/>
        <v>1</v>
      </c>
      <c r="E11" s="5"/>
      <c r="F11" s="129">
        <v>453160</v>
      </c>
      <c r="G11" s="7" t="s">
        <v>89</v>
      </c>
      <c r="H11" s="8" t="s">
        <v>90</v>
      </c>
      <c r="I11" s="34">
        <v>91</v>
      </c>
      <c r="J11" s="9">
        <v>85.8</v>
      </c>
      <c r="K11" s="10" t="s">
        <v>83</v>
      </c>
      <c r="L11" s="6" t="s">
        <v>11</v>
      </c>
      <c r="M11" s="51">
        <v>93</v>
      </c>
      <c r="N11" s="145">
        <f t="shared" si="1"/>
        <v>4</v>
      </c>
      <c r="O11" s="53">
        <v>14</v>
      </c>
      <c r="P11" s="145">
        <f t="shared" si="2"/>
        <v>2</v>
      </c>
      <c r="Q11" s="147">
        <v>80</v>
      </c>
      <c r="R11" s="145">
        <f t="shared" si="4"/>
        <v>2</v>
      </c>
      <c r="S11" s="55">
        <v>47</v>
      </c>
      <c r="T11" s="145">
        <f t="shared" si="5"/>
        <v>2</v>
      </c>
      <c r="U11" s="88">
        <f t="shared" si="6"/>
        <v>55.77</v>
      </c>
      <c r="V11"/>
    </row>
    <row r="12" spans="1:22" ht="46.5">
      <c r="A12" s="98" t="s">
        <v>10</v>
      </c>
      <c r="B12" s="100"/>
      <c r="C12" s="99">
        <f t="shared" si="3"/>
        <v>10</v>
      </c>
      <c r="D12" s="4">
        <f t="shared" si="0"/>
        <v>1</v>
      </c>
      <c r="E12" s="5"/>
      <c r="F12" s="129">
        <v>424029</v>
      </c>
      <c r="G12" s="7" t="s">
        <v>91</v>
      </c>
      <c r="H12" s="8" t="s">
        <v>92</v>
      </c>
      <c r="I12" s="34">
        <v>87</v>
      </c>
      <c r="J12" s="9">
        <v>85.3</v>
      </c>
      <c r="K12" s="10" t="s">
        <v>83</v>
      </c>
      <c r="L12" s="6" t="s">
        <v>11</v>
      </c>
      <c r="M12" s="51">
        <v>90</v>
      </c>
      <c r="N12" s="145">
        <f t="shared" si="1"/>
        <v>5</v>
      </c>
      <c r="O12" s="53">
        <v>25</v>
      </c>
      <c r="P12" s="145">
        <f t="shared" si="2"/>
        <v>1</v>
      </c>
      <c r="Q12" s="147">
        <v>77</v>
      </c>
      <c r="R12" s="145">
        <f t="shared" si="4"/>
        <v>1</v>
      </c>
      <c r="S12" s="55">
        <v>45</v>
      </c>
      <c r="T12" s="145">
        <f t="shared" si="5"/>
        <v>3</v>
      </c>
      <c r="U12" s="88">
        <f t="shared" si="6"/>
        <v>55.445</v>
      </c>
      <c r="V12"/>
    </row>
    <row r="13" spans="1:22" ht="23.25">
      <c r="A13" s="98" t="s">
        <v>10</v>
      </c>
      <c r="B13" s="100"/>
      <c r="C13" s="99">
        <f t="shared" si="3"/>
      </c>
      <c r="D13" s="4">
        <f t="shared" si="0"/>
      </c>
      <c r="E13" s="5"/>
      <c r="F13" s="129"/>
      <c r="G13" s="7"/>
      <c r="H13" s="8"/>
      <c r="I13" s="34"/>
      <c r="J13" s="9"/>
      <c r="K13" s="10"/>
      <c r="L13" s="6" t="s">
        <v>11</v>
      </c>
      <c r="M13" s="51"/>
      <c r="N13" s="145">
        <f t="shared" si="1"/>
      </c>
      <c r="O13" s="53"/>
      <c r="P13" s="145">
        <f t="shared" si="2"/>
      </c>
      <c r="Q13" s="147"/>
      <c r="R13" s="145">
        <f t="shared" si="4"/>
      </c>
      <c r="S13" s="55"/>
      <c r="T13" s="145">
        <f t="shared" si="5"/>
      </c>
      <c r="U13" s="88">
        <f t="shared" si="6"/>
        <v>0</v>
      </c>
      <c r="V13"/>
    </row>
    <row r="14" spans="1:22" ht="23.25">
      <c r="A14" s="98" t="s">
        <v>10</v>
      </c>
      <c r="B14" s="100"/>
      <c r="C14" s="99">
        <f t="shared" si="3"/>
      </c>
      <c r="D14" s="4">
        <f t="shared" si="0"/>
      </c>
      <c r="E14" s="5"/>
      <c r="F14" s="129"/>
      <c r="G14" s="41"/>
      <c r="H14" s="42"/>
      <c r="I14" s="39"/>
      <c r="J14" s="43"/>
      <c r="K14" s="50"/>
      <c r="L14" s="6" t="s">
        <v>11</v>
      </c>
      <c r="M14" s="51"/>
      <c r="N14" s="145">
        <f t="shared" si="1"/>
      </c>
      <c r="O14" s="53"/>
      <c r="P14" s="145">
        <f t="shared" si="2"/>
      </c>
      <c r="Q14" s="147"/>
      <c r="R14" s="145">
        <f t="shared" si="4"/>
      </c>
      <c r="S14" s="55"/>
      <c r="T14" s="145">
        <f t="shared" si="5"/>
      </c>
      <c r="U14" s="88">
        <f t="shared" si="6"/>
        <v>0</v>
      </c>
      <c r="V14"/>
    </row>
    <row r="15" spans="1:22" ht="23.25">
      <c r="A15" s="98" t="s">
        <v>10</v>
      </c>
      <c r="B15" s="100"/>
      <c r="C15" s="99">
        <f t="shared" si="3"/>
      </c>
      <c r="D15" s="4">
        <f t="shared" si="0"/>
      </c>
      <c r="E15" s="5"/>
      <c r="F15" s="129"/>
      <c r="G15" s="7"/>
      <c r="H15" s="8"/>
      <c r="I15" s="34"/>
      <c r="J15" s="9"/>
      <c r="K15" s="10"/>
      <c r="L15" s="6" t="s">
        <v>11</v>
      </c>
      <c r="M15" s="51"/>
      <c r="N15" s="145">
        <f t="shared" si="1"/>
      </c>
      <c r="O15" s="53"/>
      <c r="P15" s="145">
        <f t="shared" si="2"/>
      </c>
      <c r="Q15" s="147"/>
      <c r="R15" s="145">
        <f t="shared" si="4"/>
      </c>
      <c r="S15" s="55"/>
      <c r="T15" s="145">
        <f t="shared" si="5"/>
      </c>
      <c r="U15" s="88">
        <f t="shared" si="6"/>
        <v>0</v>
      </c>
      <c r="V15"/>
    </row>
    <row r="16" spans="1:22" ht="23.25">
      <c r="A16" s="98" t="s">
        <v>10</v>
      </c>
      <c r="B16" s="100"/>
      <c r="C16" s="99">
        <f t="shared" si="3"/>
      </c>
      <c r="D16" s="4">
        <f t="shared" si="0"/>
      </c>
      <c r="E16" s="5"/>
      <c r="F16" s="129"/>
      <c r="G16" s="7"/>
      <c r="H16" s="8"/>
      <c r="I16" s="34"/>
      <c r="J16" s="9"/>
      <c r="K16" s="10"/>
      <c r="L16" s="6" t="s">
        <v>11</v>
      </c>
      <c r="M16" s="51"/>
      <c r="N16" s="145">
        <f t="shared" si="1"/>
      </c>
      <c r="O16" s="53"/>
      <c r="P16" s="145">
        <f t="shared" si="2"/>
      </c>
      <c r="Q16" s="147"/>
      <c r="R16" s="145">
        <f t="shared" si="4"/>
      </c>
      <c r="S16" s="55"/>
      <c r="T16" s="145">
        <f t="shared" si="5"/>
      </c>
      <c r="U16" s="88">
        <f t="shared" si="6"/>
        <v>0</v>
      </c>
      <c r="V16"/>
    </row>
    <row r="17" spans="1:22" ht="23.25">
      <c r="A17" s="2" t="s">
        <v>10</v>
      </c>
      <c r="B17" s="100"/>
      <c r="C17" s="99">
        <f t="shared" si="3"/>
      </c>
      <c r="D17" s="4">
        <f t="shared" si="0"/>
      </c>
      <c r="E17" s="5"/>
      <c r="F17" s="129"/>
      <c r="G17" s="7"/>
      <c r="H17" s="8"/>
      <c r="I17" s="34"/>
      <c r="J17" s="9"/>
      <c r="K17" s="10"/>
      <c r="L17" s="6" t="s">
        <v>11</v>
      </c>
      <c r="M17" s="51"/>
      <c r="N17" s="145">
        <f t="shared" si="1"/>
      </c>
      <c r="O17" s="53"/>
      <c r="P17" s="145">
        <f t="shared" si="2"/>
      </c>
      <c r="Q17" s="147"/>
      <c r="R17" s="145">
        <f t="shared" si="4"/>
      </c>
      <c r="S17" s="55"/>
      <c r="T17" s="145">
        <f t="shared" si="5"/>
      </c>
      <c r="U17" s="88">
        <f t="shared" si="6"/>
        <v>0</v>
      </c>
      <c r="V17"/>
    </row>
    <row r="18" spans="1:22" ht="23.25">
      <c r="A18" s="2" t="s">
        <v>10</v>
      </c>
      <c r="B18" s="100"/>
      <c r="C18" s="99">
        <f t="shared" si="3"/>
      </c>
      <c r="D18" s="4">
        <f t="shared" si="0"/>
      </c>
      <c r="E18" s="5"/>
      <c r="F18" s="129"/>
      <c r="G18" s="7"/>
      <c r="H18" s="8"/>
      <c r="I18" s="34"/>
      <c r="J18" s="9"/>
      <c r="K18" s="10"/>
      <c r="L18" s="6" t="s">
        <v>11</v>
      </c>
      <c r="M18" s="51"/>
      <c r="N18" s="145">
        <f t="shared" si="1"/>
      </c>
      <c r="O18" s="53"/>
      <c r="P18" s="145">
        <f t="shared" si="2"/>
      </c>
      <c r="Q18" s="147"/>
      <c r="R18" s="145">
        <f t="shared" si="4"/>
      </c>
      <c r="S18" s="55"/>
      <c r="T18" s="145">
        <f t="shared" si="5"/>
      </c>
      <c r="U18" s="88">
        <f t="shared" si="6"/>
        <v>0</v>
      </c>
      <c r="V18"/>
    </row>
    <row r="19" spans="1:22" ht="23.25">
      <c r="A19" s="2" t="s">
        <v>10</v>
      </c>
      <c r="B19" s="100"/>
      <c r="C19" s="99">
        <f t="shared" si="3"/>
      </c>
      <c r="D19" s="4">
        <f t="shared" si="0"/>
      </c>
      <c r="E19" s="5"/>
      <c r="F19" s="129"/>
      <c r="G19" s="7"/>
      <c r="H19" s="8"/>
      <c r="I19" s="39"/>
      <c r="J19" s="43"/>
      <c r="K19" s="11"/>
      <c r="L19" s="6" t="s">
        <v>11</v>
      </c>
      <c r="M19" s="51"/>
      <c r="N19" s="145">
        <f t="shared" si="1"/>
      </c>
      <c r="O19" s="53"/>
      <c r="P19" s="145">
        <f t="shared" si="2"/>
      </c>
      <c r="Q19" s="147"/>
      <c r="R19" s="145">
        <f t="shared" si="4"/>
      </c>
      <c r="S19" s="55"/>
      <c r="T19" s="145">
        <f t="shared" si="5"/>
      </c>
      <c r="U19" s="88">
        <f t="shared" si="6"/>
        <v>0</v>
      </c>
      <c r="V19"/>
    </row>
    <row r="20" spans="1:22" ht="23.25">
      <c r="A20" s="2" t="s">
        <v>10</v>
      </c>
      <c r="B20" s="100"/>
      <c r="C20" s="99">
        <f t="shared" si="3"/>
      </c>
      <c r="D20" s="4">
        <f t="shared" si="0"/>
      </c>
      <c r="E20" s="5"/>
      <c r="F20" s="129"/>
      <c r="G20" s="7"/>
      <c r="H20" s="8"/>
      <c r="I20" s="34"/>
      <c r="J20" s="9"/>
      <c r="K20" s="10"/>
      <c r="L20" s="6" t="s">
        <v>11</v>
      </c>
      <c r="M20" s="51"/>
      <c r="N20" s="145">
        <f t="shared" si="1"/>
      </c>
      <c r="O20" s="53"/>
      <c r="P20" s="145">
        <f t="shared" si="2"/>
      </c>
      <c r="Q20" s="147"/>
      <c r="R20" s="145">
        <f t="shared" si="4"/>
      </c>
      <c r="S20" s="55"/>
      <c r="T20" s="145">
        <f t="shared" si="5"/>
      </c>
      <c r="U20" s="88">
        <f t="shared" si="6"/>
        <v>0</v>
      </c>
      <c r="V20"/>
    </row>
    <row r="21" spans="1:22" ht="23.25">
      <c r="A21" s="2" t="s">
        <v>10</v>
      </c>
      <c r="B21" s="100"/>
      <c r="C21" s="99">
        <f t="shared" si="3"/>
      </c>
      <c r="D21" s="4">
        <f t="shared" si="0"/>
      </c>
      <c r="E21" s="5"/>
      <c r="F21" s="129"/>
      <c r="G21" s="7"/>
      <c r="H21" s="8"/>
      <c r="I21" s="34"/>
      <c r="J21" s="9"/>
      <c r="K21" s="10"/>
      <c r="L21" s="6" t="s">
        <v>11</v>
      </c>
      <c r="M21" s="51"/>
      <c r="N21" s="145">
        <f t="shared" si="1"/>
      </c>
      <c r="O21" s="53"/>
      <c r="P21" s="145">
        <f t="shared" si="2"/>
      </c>
      <c r="Q21" s="147"/>
      <c r="R21" s="145">
        <f t="shared" si="4"/>
      </c>
      <c r="S21" s="55"/>
      <c r="T21" s="145">
        <f t="shared" si="5"/>
      </c>
      <c r="U21" s="88">
        <f t="shared" si="6"/>
        <v>0</v>
      </c>
      <c r="V21"/>
    </row>
    <row r="22" spans="1:22" ht="23.25">
      <c r="A22" s="98" t="s">
        <v>10</v>
      </c>
      <c r="B22" s="100"/>
      <c r="C22" s="99">
        <f t="shared" si="3"/>
      </c>
      <c r="D22" s="4">
        <f t="shared" si="0"/>
      </c>
      <c r="E22" s="5"/>
      <c r="F22" s="129"/>
      <c r="G22" s="41"/>
      <c r="H22" s="42"/>
      <c r="I22" s="34"/>
      <c r="J22" s="9"/>
      <c r="K22" s="50"/>
      <c r="L22" s="6" t="s">
        <v>11</v>
      </c>
      <c r="M22" s="51"/>
      <c r="N22" s="145">
        <f t="shared" si="1"/>
      </c>
      <c r="O22" s="53"/>
      <c r="P22" s="145">
        <f t="shared" si="2"/>
      </c>
      <c r="Q22" s="147"/>
      <c r="R22" s="145">
        <f t="shared" si="4"/>
      </c>
      <c r="S22" s="55"/>
      <c r="T22" s="145">
        <f t="shared" si="5"/>
      </c>
      <c r="U22" s="88">
        <f t="shared" si="6"/>
        <v>0</v>
      </c>
      <c r="V22"/>
    </row>
    <row r="23" spans="1:22" ht="23.25">
      <c r="A23" s="98" t="s">
        <v>10</v>
      </c>
      <c r="B23" s="100"/>
      <c r="C23" s="99">
        <f t="shared" si="3"/>
      </c>
      <c r="D23" s="4">
        <f t="shared" si="0"/>
      </c>
      <c r="E23" s="5"/>
      <c r="F23" s="129"/>
      <c r="G23" s="7"/>
      <c r="H23" s="8"/>
      <c r="I23" s="34"/>
      <c r="J23" s="9"/>
      <c r="K23" s="10"/>
      <c r="L23" s="6" t="s">
        <v>11</v>
      </c>
      <c r="M23" s="51"/>
      <c r="N23" s="145">
        <f t="shared" si="1"/>
      </c>
      <c r="O23" s="53"/>
      <c r="P23" s="145">
        <f t="shared" si="2"/>
      </c>
      <c r="Q23" s="147"/>
      <c r="R23" s="145">
        <f t="shared" si="4"/>
      </c>
      <c r="S23" s="55"/>
      <c r="T23" s="145">
        <f t="shared" si="5"/>
      </c>
      <c r="U23" s="88">
        <f t="shared" si="6"/>
        <v>0</v>
      </c>
      <c r="V23"/>
    </row>
    <row r="24" spans="1:22" ht="23.25">
      <c r="A24" s="98" t="s">
        <v>10</v>
      </c>
      <c r="B24" s="100"/>
      <c r="C24" s="99">
        <f t="shared" si="3"/>
      </c>
      <c r="D24" s="4">
        <f t="shared" si="0"/>
      </c>
      <c r="E24" s="5"/>
      <c r="F24" s="129"/>
      <c r="G24" s="7"/>
      <c r="H24" s="8"/>
      <c r="I24" s="39"/>
      <c r="J24" s="43"/>
      <c r="K24" s="10"/>
      <c r="L24" s="6" t="s">
        <v>11</v>
      </c>
      <c r="M24" s="51"/>
      <c r="N24" s="145">
        <f t="shared" si="1"/>
      </c>
      <c r="O24" s="53"/>
      <c r="P24" s="145">
        <f t="shared" si="2"/>
      </c>
      <c r="Q24" s="147"/>
      <c r="R24" s="145">
        <f t="shared" si="4"/>
      </c>
      <c r="S24" s="55"/>
      <c r="T24" s="145">
        <f t="shared" si="5"/>
      </c>
      <c r="U24" s="88">
        <f t="shared" si="6"/>
        <v>0</v>
      </c>
      <c r="V24"/>
    </row>
    <row r="25" spans="1:22" ht="23.25">
      <c r="A25" s="98" t="s">
        <v>10</v>
      </c>
      <c r="B25" s="100"/>
      <c r="C25" s="99">
        <f t="shared" si="3"/>
      </c>
      <c r="D25" s="4">
        <f t="shared" si="0"/>
      </c>
      <c r="E25" s="5"/>
      <c r="F25" s="129"/>
      <c r="G25" s="7"/>
      <c r="H25" s="8"/>
      <c r="I25" s="34"/>
      <c r="J25" s="9"/>
      <c r="K25" s="10"/>
      <c r="L25" s="6" t="s">
        <v>11</v>
      </c>
      <c r="M25" s="51"/>
      <c r="N25" s="145">
        <f t="shared" si="1"/>
      </c>
      <c r="O25" s="53"/>
      <c r="P25" s="145">
        <f t="shared" si="2"/>
      </c>
      <c r="Q25" s="147"/>
      <c r="R25" s="145">
        <f t="shared" si="4"/>
      </c>
      <c r="S25" s="55"/>
      <c r="T25" s="145">
        <f t="shared" si="5"/>
      </c>
      <c r="U25" s="88">
        <f t="shared" si="6"/>
        <v>0</v>
      </c>
      <c r="V25"/>
    </row>
    <row r="26" spans="1:22" ht="23.25">
      <c r="A26" s="98" t="s">
        <v>10</v>
      </c>
      <c r="B26" s="100"/>
      <c r="C26" s="99">
        <f t="shared" si="3"/>
      </c>
      <c r="D26" s="4">
        <f t="shared" si="0"/>
      </c>
      <c r="E26" s="5"/>
      <c r="F26" s="129"/>
      <c r="G26" s="7"/>
      <c r="H26" s="8"/>
      <c r="I26" s="39"/>
      <c r="J26" s="43"/>
      <c r="K26" s="10"/>
      <c r="L26" s="6" t="s">
        <v>11</v>
      </c>
      <c r="M26" s="51"/>
      <c r="N26" s="145">
        <f t="shared" si="1"/>
      </c>
      <c r="O26" s="53"/>
      <c r="P26" s="145">
        <f t="shared" si="2"/>
      </c>
      <c r="Q26" s="147"/>
      <c r="R26" s="145">
        <f t="shared" si="4"/>
      </c>
      <c r="S26" s="55"/>
      <c r="T26" s="145">
        <f t="shared" si="5"/>
      </c>
      <c r="U26" s="88">
        <f t="shared" si="6"/>
        <v>0</v>
      </c>
      <c r="V26"/>
    </row>
    <row r="27" spans="1:22" ht="23.25">
      <c r="A27" s="98" t="s">
        <v>10</v>
      </c>
      <c r="B27" s="100"/>
      <c r="C27" s="99">
        <f t="shared" si="3"/>
      </c>
      <c r="D27" s="4">
        <f t="shared" si="0"/>
      </c>
      <c r="E27" s="5"/>
      <c r="F27" s="129"/>
      <c r="G27" s="7"/>
      <c r="H27" s="8"/>
      <c r="I27" s="34"/>
      <c r="J27" s="9"/>
      <c r="K27" s="10"/>
      <c r="L27" s="6" t="s">
        <v>11</v>
      </c>
      <c r="M27" s="51"/>
      <c r="N27" s="145">
        <f t="shared" si="1"/>
      </c>
      <c r="O27" s="53"/>
      <c r="P27" s="145">
        <f t="shared" si="2"/>
      </c>
      <c r="Q27" s="147"/>
      <c r="R27" s="145">
        <f t="shared" si="4"/>
      </c>
      <c r="S27" s="55"/>
      <c r="T27" s="145">
        <f t="shared" si="5"/>
      </c>
      <c r="U27" s="88">
        <f t="shared" si="6"/>
        <v>0</v>
      </c>
      <c r="V27"/>
    </row>
    <row r="28" spans="1:22" ht="23.25">
      <c r="A28" s="98" t="s">
        <v>10</v>
      </c>
      <c r="B28" s="100"/>
      <c r="C28" s="99">
        <f t="shared" si="3"/>
      </c>
      <c r="D28" s="4">
        <f t="shared" si="0"/>
      </c>
      <c r="E28" s="5"/>
      <c r="F28" s="129"/>
      <c r="G28" s="7"/>
      <c r="H28" s="8"/>
      <c r="I28" s="34"/>
      <c r="J28" s="9"/>
      <c r="K28" s="10"/>
      <c r="L28" s="6" t="s">
        <v>11</v>
      </c>
      <c r="M28" s="51"/>
      <c r="N28" s="145">
        <f t="shared" si="1"/>
      </c>
      <c r="O28" s="53"/>
      <c r="P28" s="145">
        <f t="shared" si="2"/>
      </c>
      <c r="Q28" s="147"/>
      <c r="R28" s="145">
        <f t="shared" si="4"/>
      </c>
      <c r="S28" s="55"/>
      <c r="T28" s="145">
        <f t="shared" si="5"/>
      </c>
      <c r="U28" s="88">
        <f t="shared" si="6"/>
        <v>0</v>
      </c>
      <c r="V28"/>
    </row>
    <row r="29" spans="1:22" ht="23.25">
      <c r="A29" s="98" t="s">
        <v>10</v>
      </c>
      <c r="B29" s="100"/>
      <c r="C29" s="99">
        <f>IF(N29="","",SUM(N29,P29,R29,T29))</f>
      </c>
      <c r="D29" s="4">
        <f t="shared" si="0"/>
      </c>
      <c r="E29" s="5"/>
      <c r="F29" s="129"/>
      <c r="G29" s="7"/>
      <c r="H29" s="8"/>
      <c r="I29" s="34"/>
      <c r="J29" s="9"/>
      <c r="K29" s="10"/>
      <c r="L29" s="6" t="s">
        <v>11</v>
      </c>
      <c r="M29" s="51"/>
      <c r="N29" s="145">
        <f t="shared" si="1"/>
      </c>
      <c r="O29" s="53"/>
      <c r="P29" s="145">
        <f t="shared" si="2"/>
      </c>
      <c r="Q29" s="147"/>
      <c r="R29" s="145">
        <f>IF(Q29="","",RANK(Q29,$Q$7:$Q$41,1))</f>
      </c>
      <c r="S29" s="55"/>
      <c r="T29" s="145">
        <f t="shared" si="5"/>
      </c>
      <c r="U29" s="88">
        <f t="shared" si="6"/>
        <v>0</v>
      </c>
      <c r="V29"/>
    </row>
    <row r="30" spans="1:22" ht="23.25">
      <c r="A30" s="98" t="s">
        <v>10</v>
      </c>
      <c r="B30" s="100"/>
      <c r="C30" s="99">
        <f t="shared" si="3"/>
      </c>
      <c r="D30" s="4">
        <f t="shared" si="0"/>
      </c>
      <c r="E30" s="5"/>
      <c r="F30" s="129"/>
      <c r="G30" s="7"/>
      <c r="H30" s="8"/>
      <c r="I30" s="34"/>
      <c r="J30" s="9"/>
      <c r="K30" s="10"/>
      <c r="L30" s="6" t="s">
        <v>11</v>
      </c>
      <c r="M30" s="51"/>
      <c r="N30" s="145">
        <f t="shared" si="1"/>
      </c>
      <c r="O30" s="53"/>
      <c r="P30" s="145">
        <f t="shared" si="2"/>
      </c>
      <c r="Q30" s="147"/>
      <c r="R30" s="145">
        <f t="shared" si="4"/>
      </c>
      <c r="S30" s="55"/>
      <c r="T30" s="145">
        <f t="shared" si="5"/>
      </c>
      <c r="U30" s="88">
        <f t="shared" si="6"/>
        <v>0</v>
      </c>
      <c r="V30"/>
    </row>
    <row r="31" spans="1:22" ht="23.25">
      <c r="A31" s="98" t="s">
        <v>10</v>
      </c>
      <c r="B31" s="100"/>
      <c r="C31" s="99">
        <f t="shared" si="3"/>
      </c>
      <c r="D31" s="4">
        <f t="shared" si="0"/>
      </c>
      <c r="E31" s="36"/>
      <c r="F31" s="131"/>
      <c r="G31" s="37"/>
      <c r="H31" s="38"/>
      <c r="I31" s="39"/>
      <c r="J31" s="40"/>
      <c r="K31" s="97"/>
      <c r="L31" s="6" t="s">
        <v>11</v>
      </c>
      <c r="M31" s="52"/>
      <c r="N31" s="145">
        <f t="shared" si="1"/>
      </c>
      <c r="O31" s="54"/>
      <c r="P31" s="145">
        <f t="shared" si="2"/>
      </c>
      <c r="Q31" s="148"/>
      <c r="R31" s="145">
        <f t="shared" si="4"/>
      </c>
      <c r="S31" s="56"/>
      <c r="T31" s="145">
        <f t="shared" si="5"/>
      </c>
      <c r="U31" s="88">
        <f t="shared" si="6"/>
        <v>0</v>
      </c>
      <c r="V31"/>
    </row>
    <row r="32" spans="1:22" ht="23.25">
      <c r="A32" s="98" t="s">
        <v>10</v>
      </c>
      <c r="B32" s="100"/>
      <c r="C32" s="99">
        <f t="shared" si="3"/>
      </c>
      <c r="D32" s="4">
        <f t="shared" si="0"/>
      </c>
      <c r="E32" s="5"/>
      <c r="F32" s="129"/>
      <c r="G32" s="15"/>
      <c r="H32" s="16"/>
      <c r="I32" s="34"/>
      <c r="J32" s="9"/>
      <c r="K32" s="10"/>
      <c r="L32" s="6" t="s">
        <v>11</v>
      </c>
      <c r="M32" s="51"/>
      <c r="N32" s="145">
        <f t="shared" si="1"/>
      </c>
      <c r="O32" s="53"/>
      <c r="P32" s="145">
        <f t="shared" si="2"/>
      </c>
      <c r="Q32" s="147"/>
      <c r="R32" s="145">
        <f t="shared" si="4"/>
      </c>
      <c r="S32" s="55"/>
      <c r="T32" s="145">
        <f t="shared" si="5"/>
      </c>
      <c r="U32" s="88">
        <f t="shared" si="6"/>
        <v>0</v>
      </c>
      <c r="V32"/>
    </row>
    <row r="33" spans="1:22" ht="23.25">
      <c r="A33" s="98" t="s">
        <v>10</v>
      </c>
      <c r="B33" s="100"/>
      <c r="C33" s="99">
        <f t="shared" si="3"/>
      </c>
      <c r="D33" s="4">
        <f t="shared" si="0"/>
      </c>
      <c r="E33" s="5"/>
      <c r="F33" s="129"/>
      <c r="G33" s="7"/>
      <c r="H33" s="8"/>
      <c r="I33" s="34"/>
      <c r="J33" s="9"/>
      <c r="K33" s="10"/>
      <c r="L33" s="6" t="s">
        <v>11</v>
      </c>
      <c r="M33" s="51"/>
      <c r="N33" s="145">
        <f t="shared" si="1"/>
      </c>
      <c r="O33" s="53"/>
      <c r="P33" s="145">
        <f t="shared" si="2"/>
      </c>
      <c r="Q33" s="147"/>
      <c r="R33" s="145">
        <f t="shared" si="4"/>
      </c>
      <c r="S33" s="55"/>
      <c r="T33" s="145">
        <f t="shared" si="5"/>
      </c>
      <c r="U33" s="88">
        <f t="shared" si="6"/>
        <v>0</v>
      </c>
      <c r="V33"/>
    </row>
    <row r="34" spans="1:22" ht="23.25">
      <c r="A34" s="98" t="s">
        <v>10</v>
      </c>
      <c r="B34" s="100"/>
      <c r="C34" s="99">
        <f t="shared" si="3"/>
      </c>
      <c r="D34" s="4">
        <f>IF(C34="","",RANK(C34,$C$7:$C$41,1))</f>
      </c>
      <c r="E34" s="5"/>
      <c r="F34" s="130"/>
      <c r="G34" s="41"/>
      <c r="H34" s="42"/>
      <c r="I34" s="39"/>
      <c r="J34" s="43"/>
      <c r="K34" s="50"/>
      <c r="L34" s="6" t="s">
        <v>11</v>
      </c>
      <c r="M34" s="51"/>
      <c r="N34" s="145">
        <f t="shared" si="1"/>
      </c>
      <c r="O34" s="53"/>
      <c r="P34" s="145">
        <f t="shared" si="2"/>
      </c>
      <c r="Q34" s="147"/>
      <c r="R34" s="145">
        <f t="shared" si="4"/>
      </c>
      <c r="S34" s="55"/>
      <c r="T34" s="145">
        <f t="shared" si="5"/>
      </c>
      <c r="U34" s="88">
        <f t="shared" si="6"/>
        <v>0</v>
      </c>
      <c r="V34"/>
    </row>
    <row r="35" spans="1:22" ht="23.25">
      <c r="A35" s="98" t="s">
        <v>10</v>
      </c>
      <c r="B35" s="100"/>
      <c r="C35" s="99">
        <f t="shared" si="3"/>
      </c>
      <c r="D35" s="4">
        <f t="shared" si="0"/>
      </c>
      <c r="E35" s="5"/>
      <c r="F35" s="129"/>
      <c r="G35" s="15"/>
      <c r="H35" s="16"/>
      <c r="I35" s="34"/>
      <c r="J35" s="9"/>
      <c r="K35" s="10"/>
      <c r="L35" s="6" t="s">
        <v>11</v>
      </c>
      <c r="M35" s="51"/>
      <c r="N35" s="145">
        <f t="shared" si="1"/>
      </c>
      <c r="O35" s="53"/>
      <c r="P35" s="145">
        <f t="shared" si="2"/>
      </c>
      <c r="Q35" s="147"/>
      <c r="R35" s="145">
        <f t="shared" si="4"/>
      </c>
      <c r="S35" s="55"/>
      <c r="T35" s="145">
        <f t="shared" si="5"/>
      </c>
      <c r="U35" s="88">
        <f t="shared" si="6"/>
        <v>0</v>
      </c>
      <c r="V35"/>
    </row>
    <row r="36" spans="1:22" ht="23.25">
      <c r="A36" s="98" t="s">
        <v>10</v>
      </c>
      <c r="B36" s="100"/>
      <c r="C36" s="99">
        <f t="shared" si="3"/>
      </c>
      <c r="D36" s="4">
        <f t="shared" si="0"/>
      </c>
      <c r="E36" s="5"/>
      <c r="F36" s="129"/>
      <c r="G36" s="15"/>
      <c r="H36" s="16"/>
      <c r="I36" s="34"/>
      <c r="J36" s="9"/>
      <c r="K36" s="10"/>
      <c r="L36" s="6" t="s">
        <v>11</v>
      </c>
      <c r="M36" s="51"/>
      <c r="N36" s="145">
        <f t="shared" si="1"/>
      </c>
      <c r="O36" s="53"/>
      <c r="P36" s="145">
        <f t="shared" si="2"/>
      </c>
      <c r="Q36" s="147"/>
      <c r="R36" s="145">
        <f t="shared" si="4"/>
      </c>
      <c r="S36" s="55"/>
      <c r="T36" s="145">
        <f t="shared" si="5"/>
      </c>
      <c r="U36" s="88">
        <f t="shared" si="6"/>
        <v>0</v>
      </c>
      <c r="V36"/>
    </row>
    <row r="37" spans="1:22" ht="23.25">
      <c r="A37" s="98" t="s">
        <v>10</v>
      </c>
      <c r="B37" s="100"/>
      <c r="C37" s="99">
        <f t="shared" si="3"/>
      </c>
      <c r="D37" s="4">
        <f t="shared" si="0"/>
      </c>
      <c r="E37" s="5"/>
      <c r="F37" s="129"/>
      <c r="G37" s="15"/>
      <c r="H37" s="16"/>
      <c r="I37" s="34"/>
      <c r="J37" s="9"/>
      <c r="K37" s="10"/>
      <c r="L37" s="6" t="s">
        <v>11</v>
      </c>
      <c r="M37" s="51"/>
      <c r="N37" s="145">
        <f t="shared" si="1"/>
      </c>
      <c r="O37" s="53"/>
      <c r="P37" s="145">
        <f t="shared" si="2"/>
      </c>
      <c r="Q37" s="147"/>
      <c r="R37" s="145">
        <f t="shared" si="4"/>
      </c>
      <c r="S37" s="55"/>
      <c r="T37" s="145">
        <f t="shared" si="5"/>
      </c>
      <c r="U37" s="88">
        <f t="shared" si="6"/>
        <v>0</v>
      </c>
      <c r="V37"/>
    </row>
    <row r="38" spans="1:22" ht="23.25">
      <c r="A38" s="98" t="s">
        <v>10</v>
      </c>
      <c r="B38" s="100"/>
      <c r="C38" s="99">
        <f t="shared" si="3"/>
      </c>
      <c r="D38" s="4">
        <f t="shared" si="0"/>
      </c>
      <c r="E38" s="5"/>
      <c r="F38" s="129"/>
      <c r="G38" s="7"/>
      <c r="H38" s="8"/>
      <c r="I38" s="34"/>
      <c r="J38" s="9"/>
      <c r="K38" s="10"/>
      <c r="L38" s="6" t="s">
        <v>11</v>
      </c>
      <c r="M38" s="51"/>
      <c r="N38" s="145">
        <f t="shared" si="1"/>
      </c>
      <c r="O38" s="53"/>
      <c r="P38" s="145">
        <f t="shared" si="2"/>
      </c>
      <c r="Q38" s="147"/>
      <c r="R38" s="145">
        <f t="shared" si="4"/>
      </c>
      <c r="S38" s="55"/>
      <c r="T38" s="145">
        <f t="shared" si="5"/>
      </c>
      <c r="U38" s="88">
        <f t="shared" si="6"/>
        <v>0</v>
      </c>
      <c r="V38"/>
    </row>
    <row r="39" spans="1:22" ht="23.25">
      <c r="A39" s="98" t="s">
        <v>10</v>
      </c>
      <c r="B39" s="100"/>
      <c r="C39" s="99">
        <f t="shared" si="3"/>
      </c>
      <c r="D39" s="4">
        <f t="shared" si="0"/>
      </c>
      <c r="E39" s="5"/>
      <c r="F39" s="130"/>
      <c r="G39" s="41"/>
      <c r="H39" s="42"/>
      <c r="I39" s="39"/>
      <c r="J39" s="43"/>
      <c r="K39" s="50"/>
      <c r="L39" s="6" t="s">
        <v>11</v>
      </c>
      <c r="M39" s="51"/>
      <c r="N39" s="145">
        <f t="shared" si="1"/>
      </c>
      <c r="O39" s="53"/>
      <c r="P39" s="145">
        <f t="shared" si="2"/>
      </c>
      <c r="Q39" s="147"/>
      <c r="R39" s="145">
        <f t="shared" si="4"/>
      </c>
      <c r="S39" s="55"/>
      <c r="T39" s="145">
        <f t="shared" si="5"/>
      </c>
      <c r="U39" s="88">
        <f t="shared" si="6"/>
        <v>0</v>
      </c>
      <c r="V39"/>
    </row>
    <row r="40" spans="1:22" ht="23.25">
      <c r="A40" s="98" t="s">
        <v>10</v>
      </c>
      <c r="B40" s="100"/>
      <c r="C40" s="99">
        <f t="shared" si="3"/>
      </c>
      <c r="D40" s="4">
        <f t="shared" si="0"/>
      </c>
      <c r="E40" s="5"/>
      <c r="F40" s="129"/>
      <c r="G40" s="15"/>
      <c r="H40" s="16"/>
      <c r="I40" s="34"/>
      <c r="J40" s="9"/>
      <c r="K40" s="10"/>
      <c r="L40" s="6" t="s">
        <v>11</v>
      </c>
      <c r="M40" s="51"/>
      <c r="N40" s="145">
        <f t="shared" si="1"/>
      </c>
      <c r="O40" s="53"/>
      <c r="P40" s="145">
        <f t="shared" si="2"/>
      </c>
      <c r="Q40" s="147"/>
      <c r="R40" s="145">
        <f t="shared" si="4"/>
      </c>
      <c r="S40" s="55"/>
      <c r="T40" s="145">
        <f t="shared" si="5"/>
      </c>
      <c r="U40" s="88">
        <f t="shared" si="6"/>
        <v>0</v>
      </c>
      <c r="V40"/>
    </row>
    <row r="41" spans="1:22" ht="24" thickBot="1">
      <c r="A41" s="101" t="s">
        <v>10</v>
      </c>
      <c r="B41" s="100"/>
      <c r="C41" s="99">
        <f t="shared" si="3"/>
      </c>
      <c r="D41" s="4">
        <f t="shared" si="0"/>
      </c>
      <c r="E41" s="12"/>
      <c r="F41" s="132"/>
      <c r="G41" s="66"/>
      <c r="H41" s="67"/>
      <c r="I41" s="35"/>
      <c r="J41" s="13"/>
      <c r="K41" s="14"/>
      <c r="L41" s="6" t="s">
        <v>11</v>
      </c>
      <c r="M41" s="69"/>
      <c r="N41" s="146">
        <f t="shared" si="1"/>
      </c>
      <c r="O41" s="70"/>
      <c r="P41" s="145">
        <f t="shared" si="2"/>
      </c>
      <c r="Q41" s="149"/>
      <c r="R41" s="145">
        <f t="shared" si="4"/>
      </c>
      <c r="S41" s="71"/>
      <c r="T41" s="145">
        <f t="shared" si="5"/>
      </c>
      <c r="U41" s="88">
        <f t="shared" si="6"/>
        <v>0</v>
      </c>
      <c r="V41"/>
    </row>
    <row r="42" spans="1:22" ht="16.5" thickTop="1">
      <c r="A42" s="17"/>
      <c r="B42" s="17"/>
      <c r="C42" s="17"/>
      <c r="D42" s="18"/>
      <c r="E42" s="19"/>
      <c r="F42" s="19"/>
      <c r="G42" s="18"/>
      <c r="H42" s="20"/>
      <c r="I42" s="21"/>
      <c r="J42" s="22"/>
      <c r="K42" s="28"/>
      <c r="L42" s="23"/>
      <c r="M42" s="24"/>
      <c r="N42" s="24"/>
      <c r="O42" s="24"/>
      <c r="P42" s="24"/>
      <c r="Q42" s="24"/>
      <c r="R42" s="24"/>
      <c r="S42" s="24"/>
      <c r="T42" s="24"/>
      <c r="V42"/>
    </row>
    <row r="43" spans="1:22" ht="15.75">
      <c r="A43" s="25"/>
      <c r="B43" s="25"/>
      <c r="C43" s="20" t="s">
        <v>13</v>
      </c>
      <c r="D43" s="27"/>
      <c r="E43" s="28"/>
      <c r="F43" s="28"/>
      <c r="G43" s="29" t="s">
        <v>12</v>
      </c>
      <c r="H43" s="26"/>
      <c r="I43" s="26"/>
      <c r="J43" s="29" t="s">
        <v>12</v>
      </c>
      <c r="K43" s="25"/>
      <c r="L43" s="20" t="s">
        <v>14</v>
      </c>
      <c r="M43" s="26"/>
      <c r="N43" s="30"/>
      <c r="O43" s="30"/>
      <c r="P43" s="26"/>
      <c r="Q43" s="26"/>
      <c r="R43" s="26"/>
      <c r="S43" s="26"/>
      <c r="T43" s="26"/>
      <c r="V43"/>
    </row>
    <row r="44" spans="1:22" ht="15.75">
      <c r="A44" s="25"/>
      <c r="B44" s="25"/>
      <c r="C44" s="32" t="s">
        <v>15</v>
      </c>
      <c r="D44" s="27"/>
      <c r="E44" s="33"/>
      <c r="F44" s="33"/>
      <c r="G44" s="31" t="s">
        <v>12</v>
      </c>
      <c r="H44" s="26"/>
      <c r="I44" s="26"/>
      <c r="J44" s="31" t="s">
        <v>12</v>
      </c>
      <c r="K44" s="25"/>
      <c r="L44" s="32" t="s">
        <v>15</v>
      </c>
      <c r="M44" s="33"/>
      <c r="N44" s="30"/>
      <c r="O44" s="30"/>
      <c r="P44" s="26"/>
      <c r="Q44" s="26"/>
      <c r="R44" s="26"/>
      <c r="S44" s="26"/>
      <c r="T44" s="26"/>
      <c r="V44"/>
    </row>
    <row r="45" spans="1:20" ht="15.75">
      <c r="A45" s="25"/>
      <c r="B45" s="25"/>
      <c r="C45" s="32" t="s">
        <v>16</v>
      </c>
      <c r="D45" s="26"/>
      <c r="E45" s="25"/>
      <c r="F45" s="25"/>
      <c r="G45" s="26"/>
      <c r="H45" s="26"/>
      <c r="I45" s="26"/>
      <c r="J45" s="26"/>
      <c r="K45" s="25"/>
      <c r="L45" s="32" t="s">
        <v>16</v>
      </c>
      <c r="M45" s="33"/>
      <c r="N45" s="30"/>
      <c r="O45" s="30"/>
      <c r="P45" s="26"/>
      <c r="Q45" s="26"/>
      <c r="R45" s="26"/>
      <c r="S45" s="26"/>
      <c r="T45" s="26"/>
    </row>
    <row r="46" spans="1:20" ht="15.75">
      <c r="A46" s="25"/>
      <c r="B46" s="25"/>
      <c r="C46" s="25"/>
      <c r="D46" s="26"/>
      <c r="E46" s="25"/>
      <c r="F46" s="25"/>
      <c r="G46" s="26"/>
      <c r="H46" s="26"/>
      <c r="I46" s="26"/>
      <c r="J46" s="26"/>
      <c r="K46" s="25"/>
      <c r="L46" s="25"/>
      <c r="M46" s="26"/>
      <c r="N46" s="30"/>
      <c r="O46" s="30"/>
      <c r="P46" s="26"/>
      <c r="Q46" s="26"/>
      <c r="R46" s="26"/>
      <c r="S46" s="26"/>
      <c r="T46" s="30"/>
    </row>
    <row r="47" spans="1:20" ht="15">
      <c r="A47" s="25"/>
      <c r="B47" s="25"/>
      <c r="C47" s="29" t="s">
        <v>17</v>
      </c>
      <c r="D47" s="22"/>
      <c r="E47" s="26"/>
      <c r="F47" s="26"/>
      <c r="G47" s="22"/>
      <c r="H47" s="26"/>
      <c r="I47" s="20" t="s">
        <v>18</v>
      </c>
      <c r="J47" s="31"/>
      <c r="K47" s="25"/>
      <c r="L47" s="20" t="s">
        <v>18</v>
      </c>
      <c r="M47" s="26"/>
      <c r="N47" s="30"/>
      <c r="O47" s="30"/>
      <c r="P47" s="26"/>
      <c r="Q47" s="26"/>
      <c r="R47" s="26"/>
      <c r="S47" s="20" t="s">
        <v>18</v>
      </c>
      <c r="T47" s="26"/>
    </row>
    <row r="48" spans="1:20" ht="15">
      <c r="A48" s="25"/>
      <c r="B48" s="25"/>
      <c r="C48" s="32" t="s">
        <v>15</v>
      </c>
      <c r="D48" s="27"/>
      <c r="E48" s="28"/>
      <c r="F48" s="28"/>
      <c r="G48" s="29" t="s">
        <v>12</v>
      </c>
      <c r="H48" s="26"/>
      <c r="I48" s="32" t="s">
        <v>15</v>
      </c>
      <c r="J48" s="29" t="s">
        <v>12</v>
      </c>
      <c r="K48" s="25"/>
      <c r="L48" s="32" t="s">
        <v>15</v>
      </c>
      <c r="M48" s="33"/>
      <c r="N48" s="30"/>
      <c r="O48" s="30"/>
      <c r="P48" s="26"/>
      <c r="Q48" s="26"/>
      <c r="R48" s="26"/>
      <c r="S48" s="32" t="s">
        <v>15</v>
      </c>
      <c r="T48" s="26"/>
    </row>
    <row r="49" spans="1:20" ht="15">
      <c r="A49" s="25"/>
      <c r="B49" s="25"/>
      <c r="C49" s="32" t="s">
        <v>16</v>
      </c>
      <c r="D49" s="27"/>
      <c r="E49" s="33"/>
      <c r="F49" s="33"/>
      <c r="G49" s="31" t="s">
        <v>12</v>
      </c>
      <c r="H49" s="26"/>
      <c r="I49" s="32" t="s">
        <v>16</v>
      </c>
      <c r="J49" s="31" t="s">
        <v>12</v>
      </c>
      <c r="K49" s="25"/>
      <c r="L49" s="32" t="s">
        <v>16</v>
      </c>
      <c r="M49" s="33"/>
      <c r="N49" s="30"/>
      <c r="O49" s="30"/>
      <c r="P49" s="26"/>
      <c r="Q49" s="26"/>
      <c r="R49" s="26"/>
      <c r="S49" s="32" t="s">
        <v>16</v>
      </c>
      <c r="T49" s="26"/>
    </row>
  </sheetData>
  <sheetProtection password="CA8B" sheet="1" objects="1" scenarios="1"/>
  <mergeCells count="18">
    <mergeCell ref="U5:U6"/>
    <mergeCell ref="F5:F6"/>
    <mergeCell ref="G5:G6"/>
    <mergeCell ref="H5:H6"/>
    <mergeCell ref="I5:I6"/>
    <mergeCell ref="J5:J6"/>
    <mergeCell ref="K5:K6"/>
    <mergeCell ref="L5:L6"/>
    <mergeCell ref="N5:N6"/>
    <mergeCell ref="P5:P6"/>
    <mergeCell ref="R5:R6"/>
    <mergeCell ref="T5:T6"/>
    <mergeCell ref="A2:E2"/>
    <mergeCell ref="A5:A6"/>
    <mergeCell ref="B5:B6"/>
    <mergeCell ref="C5:C6"/>
    <mergeCell ref="D5:D6"/>
    <mergeCell ref="E5:E6"/>
  </mergeCells>
  <conditionalFormatting sqref="A43:B46 A21:A22 A40:A41 A25:A27 A30:A32 A35:A36">
    <cfRule type="cellIs" priority="127" dxfId="10" operator="equal" stopIfTrue="1">
      <formula>"H"</formula>
    </cfRule>
    <cfRule type="cellIs" priority="128" dxfId="9" operator="equal" stopIfTrue="1">
      <formula>"F"</formula>
    </cfRule>
  </conditionalFormatting>
  <conditionalFormatting sqref="N43:O49 M12 O12 S12">
    <cfRule type="cellIs" priority="126" dxfId="1041" operator="lessThan" stopIfTrue="1">
      <formula>0</formula>
    </cfRule>
  </conditionalFormatting>
  <conditionalFormatting sqref="A42:B42">
    <cfRule type="cellIs" priority="124" dxfId="10" operator="equal" stopIfTrue="1">
      <formula>"H"</formula>
    </cfRule>
    <cfRule type="cellIs" priority="125" dxfId="9" operator="equal" stopIfTrue="1">
      <formula>"F"</formula>
    </cfRule>
  </conditionalFormatting>
  <conditionalFormatting sqref="S42:T42 T46">
    <cfRule type="cellIs" priority="122" dxfId="1041" operator="lessThan" stopIfTrue="1">
      <formula>0</formula>
    </cfRule>
  </conditionalFormatting>
  <conditionalFormatting sqref="O42:R42">
    <cfRule type="cellIs" priority="123" dxfId="1041" operator="lessThan" stopIfTrue="1">
      <formula>0</formula>
    </cfRule>
  </conditionalFormatting>
  <conditionalFormatting sqref="M42:N42">
    <cfRule type="cellIs" priority="121" dxfId="1041" operator="lessThan" stopIfTrue="1">
      <formula>0</formula>
    </cfRule>
  </conditionalFormatting>
  <conditionalFormatting sqref="M15:M17 M20:M22 M25:M26">
    <cfRule type="cellIs" priority="117" dxfId="1041" operator="lessThan" stopIfTrue="1">
      <formula>0</formula>
    </cfRule>
  </conditionalFormatting>
  <conditionalFormatting sqref="E31:F32 E40:F41 E15:E17 E20:E22 E25:E27 E35:F36 E12">
    <cfRule type="cellIs" priority="120" dxfId="11" operator="between" stopIfTrue="1">
      <formula>1</formula>
      <formula>99999999</formula>
    </cfRule>
  </conditionalFormatting>
  <conditionalFormatting sqref="A7:B7 A10:A12 A15:A17 A20 B8:B41">
    <cfRule type="cellIs" priority="118" dxfId="10" operator="equal" stopIfTrue="1">
      <formula>"H"</formula>
    </cfRule>
    <cfRule type="cellIs" priority="119" dxfId="9" operator="equal" stopIfTrue="1">
      <formula>"F"</formula>
    </cfRule>
  </conditionalFormatting>
  <conditionalFormatting sqref="M27 M40:M41 M30:M32 M35:M36">
    <cfRule type="cellIs" priority="116" dxfId="1041" operator="lessThan" stopIfTrue="1">
      <formula>0</formula>
    </cfRule>
  </conditionalFormatting>
  <conditionalFormatting sqref="A47:B49">
    <cfRule type="cellIs" priority="114" dxfId="10" operator="equal" stopIfTrue="1">
      <formula>"H"</formula>
    </cfRule>
    <cfRule type="cellIs" priority="115" dxfId="9" operator="equal" stopIfTrue="1">
      <formula>"F"</formula>
    </cfRule>
  </conditionalFormatting>
  <conditionalFormatting sqref="A5">
    <cfRule type="cellIs" priority="112" dxfId="10" operator="equal" stopIfTrue="1">
      <formula>"H"</formula>
    </cfRule>
    <cfRule type="cellIs" priority="113" dxfId="9" operator="equal" stopIfTrue="1">
      <formula>"F"</formula>
    </cfRule>
  </conditionalFormatting>
  <conditionalFormatting sqref="E30:F30">
    <cfRule type="cellIs" priority="111" dxfId="11" operator="between" stopIfTrue="1">
      <formula>1</formula>
      <formula>99999999</formula>
    </cfRule>
  </conditionalFormatting>
  <conditionalFormatting sqref="O15:O17 O20:O22 O25:O26">
    <cfRule type="cellIs" priority="110" dxfId="1041" operator="lessThan" stopIfTrue="1">
      <formula>0</formula>
    </cfRule>
  </conditionalFormatting>
  <conditionalFormatting sqref="O27 O40:O41 O30:O32 O35:O36">
    <cfRule type="cellIs" priority="109" dxfId="1041" operator="lessThan" stopIfTrue="1">
      <formula>0</formula>
    </cfRule>
  </conditionalFormatting>
  <conditionalFormatting sqref="S15:S17 S20:S22 S25:S26">
    <cfRule type="cellIs" priority="108" dxfId="1041" operator="lessThan" stopIfTrue="1">
      <formula>0</formula>
    </cfRule>
  </conditionalFormatting>
  <conditionalFormatting sqref="S27 S40:S41 S30:S32 S35:S36">
    <cfRule type="cellIs" priority="107" dxfId="1041" operator="lessThan" stopIfTrue="1">
      <formula>0</formula>
    </cfRule>
  </conditionalFormatting>
  <conditionalFormatting sqref="A37">
    <cfRule type="cellIs" priority="105" dxfId="10" operator="equal" stopIfTrue="1">
      <formula>"H"</formula>
    </cfRule>
    <cfRule type="cellIs" priority="106" dxfId="9" operator="equal" stopIfTrue="1">
      <formula>"F"</formula>
    </cfRule>
  </conditionalFormatting>
  <conditionalFormatting sqref="E37:F37">
    <cfRule type="cellIs" priority="104" dxfId="11" operator="between" stopIfTrue="1">
      <formula>1</formula>
      <formula>99999999</formula>
    </cfRule>
  </conditionalFormatting>
  <conditionalFormatting sqref="M37">
    <cfRule type="cellIs" priority="103" dxfId="1041" operator="lessThan" stopIfTrue="1">
      <formula>0</formula>
    </cfRule>
  </conditionalFormatting>
  <conditionalFormatting sqref="O37">
    <cfRule type="cellIs" priority="102" dxfId="1041" operator="lessThan" stopIfTrue="1">
      <formula>0</formula>
    </cfRule>
  </conditionalFormatting>
  <conditionalFormatting sqref="S37">
    <cfRule type="cellIs" priority="101" dxfId="1041" operator="lessThan" stopIfTrue="1">
      <formula>0</formula>
    </cfRule>
  </conditionalFormatting>
  <conditionalFormatting sqref="A8:A9">
    <cfRule type="cellIs" priority="99" dxfId="10" operator="equal" stopIfTrue="1">
      <formula>"H"</formula>
    </cfRule>
    <cfRule type="cellIs" priority="100" dxfId="9" operator="equal" stopIfTrue="1">
      <formula>"F"</formula>
    </cfRule>
  </conditionalFormatting>
  <conditionalFormatting sqref="M14">
    <cfRule type="cellIs" priority="95" dxfId="1041" operator="lessThan" stopIfTrue="1">
      <formula>0</formula>
    </cfRule>
  </conditionalFormatting>
  <conditionalFormatting sqref="E14">
    <cfRule type="cellIs" priority="98" dxfId="11" operator="between" stopIfTrue="1">
      <formula>1</formula>
      <formula>99999999</formula>
    </cfRule>
  </conditionalFormatting>
  <conditionalFormatting sqref="A14">
    <cfRule type="cellIs" priority="96" dxfId="10" operator="equal" stopIfTrue="1">
      <formula>"H"</formula>
    </cfRule>
    <cfRule type="cellIs" priority="97" dxfId="9" operator="equal" stopIfTrue="1">
      <formula>"F"</formula>
    </cfRule>
  </conditionalFormatting>
  <conditionalFormatting sqref="O14">
    <cfRule type="cellIs" priority="94" dxfId="1041" operator="lessThan" stopIfTrue="1">
      <formula>0</formula>
    </cfRule>
  </conditionalFormatting>
  <conditionalFormatting sqref="S14">
    <cfRule type="cellIs" priority="93" dxfId="1041" operator="lessThan" stopIfTrue="1">
      <formula>0</formula>
    </cfRule>
  </conditionalFormatting>
  <conditionalFormatting sqref="M13">
    <cfRule type="cellIs" priority="89" dxfId="1041" operator="lessThan" stopIfTrue="1">
      <formula>0</formula>
    </cfRule>
  </conditionalFormatting>
  <conditionalFormatting sqref="E13">
    <cfRule type="cellIs" priority="92" dxfId="11" operator="between" stopIfTrue="1">
      <formula>1</formula>
      <formula>99999999</formula>
    </cfRule>
  </conditionalFormatting>
  <conditionalFormatting sqref="A13">
    <cfRule type="cellIs" priority="90" dxfId="10" operator="equal" stopIfTrue="1">
      <formula>"H"</formula>
    </cfRule>
    <cfRule type="cellIs" priority="91" dxfId="9" operator="equal" stopIfTrue="1">
      <formula>"F"</formula>
    </cfRule>
  </conditionalFormatting>
  <conditionalFormatting sqref="O13">
    <cfRule type="cellIs" priority="88" dxfId="1041" operator="lessThan" stopIfTrue="1">
      <formula>0</formula>
    </cfRule>
  </conditionalFormatting>
  <conditionalFormatting sqref="S13">
    <cfRule type="cellIs" priority="87" dxfId="1041" operator="lessThan" stopIfTrue="1">
      <formula>0</formula>
    </cfRule>
  </conditionalFormatting>
  <conditionalFormatting sqref="M19">
    <cfRule type="cellIs" priority="83" dxfId="1041" operator="lessThan" stopIfTrue="1">
      <formula>0</formula>
    </cfRule>
  </conditionalFormatting>
  <conditionalFormatting sqref="E19">
    <cfRule type="cellIs" priority="86" dxfId="11" operator="between" stopIfTrue="1">
      <formula>1</formula>
      <formula>99999999</formula>
    </cfRule>
  </conditionalFormatting>
  <conditionalFormatting sqref="A19">
    <cfRule type="cellIs" priority="84" dxfId="10" operator="equal" stopIfTrue="1">
      <formula>"H"</formula>
    </cfRule>
    <cfRule type="cellIs" priority="85" dxfId="9" operator="equal" stopIfTrue="1">
      <formula>"F"</formula>
    </cfRule>
  </conditionalFormatting>
  <conditionalFormatting sqref="O19">
    <cfRule type="cellIs" priority="82" dxfId="1041" operator="lessThan" stopIfTrue="1">
      <formula>0</formula>
    </cfRule>
  </conditionalFormatting>
  <conditionalFormatting sqref="S19">
    <cfRule type="cellIs" priority="81" dxfId="1041" operator="lessThan" stopIfTrue="1">
      <formula>0</formula>
    </cfRule>
  </conditionalFormatting>
  <conditionalFormatting sqref="M18">
    <cfRule type="cellIs" priority="77" dxfId="1041" operator="lessThan" stopIfTrue="1">
      <formula>0</formula>
    </cfRule>
  </conditionalFormatting>
  <conditionalFormatting sqref="E18">
    <cfRule type="cellIs" priority="80" dxfId="11" operator="between" stopIfTrue="1">
      <formula>1</formula>
      <formula>99999999</formula>
    </cfRule>
  </conditionalFormatting>
  <conditionalFormatting sqref="A18">
    <cfRule type="cellIs" priority="78" dxfId="10" operator="equal" stopIfTrue="1">
      <formula>"H"</formula>
    </cfRule>
    <cfRule type="cellIs" priority="79" dxfId="9" operator="equal" stopIfTrue="1">
      <formula>"F"</formula>
    </cfRule>
  </conditionalFormatting>
  <conditionalFormatting sqref="O18">
    <cfRule type="cellIs" priority="76" dxfId="1041" operator="lessThan" stopIfTrue="1">
      <formula>0</formula>
    </cfRule>
  </conditionalFormatting>
  <conditionalFormatting sqref="S18">
    <cfRule type="cellIs" priority="75" dxfId="1041" operator="lessThan" stopIfTrue="1">
      <formula>0</formula>
    </cfRule>
  </conditionalFormatting>
  <conditionalFormatting sqref="M24">
    <cfRule type="cellIs" priority="71" dxfId="1041" operator="lessThan" stopIfTrue="1">
      <formula>0</formula>
    </cfRule>
  </conditionalFormatting>
  <conditionalFormatting sqref="E24">
    <cfRule type="cellIs" priority="74" dxfId="11" operator="between" stopIfTrue="1">
      <formula>1</formula>
      <formula>99999999</formula>
    </cfRule>
  </conditionalFormatting>
  <conditionalFormatting sqref="A24">
    <cfRule type="cellIs" priority="72" dxfId="10" operator="equal" stopIfTrue="1">
      <formula>"H"</formula>
    </cfRule>
    <cfRule type="cellIs" priority="73" dxfId="9" operator="equal" stopIfTrue="1">
      <formula>"F"</formula>
    </cfRule>
  </conditionalFormatting>
  <conditionalFormatting sqref="O24">
    <cfRule type="cellIs" priority="70" dxfId="1041" operator="lessThan" stopIfTrue="1">
      <formula>0</formula>
    </cfRule>
  </conditionalFormatting>
  <conditionalFormatting sqref="S24">
    <cfRule type="cellIs" priority="69" dxfId="1041" operator="lessThan" stopIfTrue="1">
      <formula>0</formula>
    </cfRule>
  </conditionalFormatting>
  <conditionalFormatting sqref="M23">
    <cfRule type="cellIs" priority="65" dxfId="1041" operator="lessThan" stopIfTrue="1">
      <formula>0</formula>
    </cfRule>
  </conditionalFormatting>
  <conditionalFormatting sqref="E23">
    <cfRule type="cellIs" priority="68" dxfId="11" operator="between" stopIfTrue="1">
      <formula>1</formula>
      <formula>99999999</formula>
    </cfRule>
  </conditionalFormatting>
  <conditionalFormatting sqref="A23">
    <cfRule type="cellIs" priority="66" dxfId="10" operator="equal" stopIfTrue="1">
      <formula>"H"</formula>
    </cfRule>
    <cfRule type="cellIs" priority="67" dxfId="9" operator="equal" stopIfTrue="1">
      <formula>"F"</formula>
    </cfRule>
  </conditionalFormatting>
  <conditionalFormatting sqref="O23">
    <cfRule type="cellIs" priority="64" dxfId="1041" operator="lessThan" stopIfTrue="1">
      <formula>0</formula>
    </cfRule>
  </conditionalFormatting>
  <conditionalFormatting sqref="S23">
    <cfRule type="cellIs" priority="63" dxfId="1041" operator="lessThan" stopIfTrue="1">
      <formula>0</formula>
    </cfRule>
  </conditionalFormatting>
  <conditionalFormatting sqref="M28">
    <cfRule type="cellIs" priority="59" dxfId="1041" operator="lessThan" stopIfTrue="1">
      <formula>0</formula>
    </cfRule>
  </conditionalFormatting>
  <conditionalFormatting sqref="E28:F28">
    <cfRule type="cellIs" priority="62" dxfId="11" operator="between" stopIfTrue="1">
      <formula>1</formula>
      <formula>99999999</formula>
    </cfRule>
  </conditionalFormatting>
  <conditionalFormatting sqref="A28">
    <cfRule type="cellIs" priority="60" dxfId="10" operator="equal" stopIfTrue="1">
      <formula>"H"</formula>
    </cfRule>
    <cfRule type="cellIs" priority="61" dxfId="9" operator="equal" stopIfTrue="1">
      <formula>"F"</formula>
    </cfRule>
  </conditionalFormatting>
  <conditionalFormatting sqref="O28">
    <cfRule type="cellIs" priority="58" dxfId="1041" operator="lessThan" stopIfTrue="1">
      <formula>0</formula>
    </cfRule>
  </conditionalFormatting>
  <conditionalFormatting sqref="S28">
    <cfRule type="cellIs" priority="57" dxfId="1041" operator="lessThan" stopIfTrue="1">
      <formula>0</formula>
    </cfRule>
  </conditionalFormatting>
  <conditionalFormatting sqref="M34">
    <cfRule type="cellIs" priority="53" dxfId="1041" operator="lessThan" stopIfTrue="1">
      <formula>0</formula>
    </cfRule>
  </conditionalFormatting>
  <conditionalFormatting sqref="E34:F34">
    <cfRule type="cellIs" priority="56" dxfId="11" operator="between" stopIfTrue="1">
      <formula>1</formula>
      <formula>99999999</formula>
    </cfRule>
  </conditionalFormatting>
  <conditionalFormatting sqref="A34">
    <cfRule type="cellIs" priority="54" dxfId="10" operator="equal" stopIfTrue="1">
      <formula>"H"</formula>
    </cfRule>
    <cfRule type="cellIs" priority="55" dxfId="9" operator="equal" stopIfTrue="1">
      <formula>"F"</formula>
    </cfRule>
  </conditionalFormatting>
  <conditionalFormatting sqref="O34">
    <cfRule type="cellIs" priority="52" dxfId="1041" operator="lessThan" stopIfTrue="1">
      <formula>0</formula>
    </cfRule>
  </conditionalFormatting>
  <conditionalFormatting sqref="S34">
    <cfRule type="cellIs" priority="51" dxfId="1041" operator="lessThan" stopIfTrue="1">
      <formula>0</formula>
    </cfRule>
  </conditionalFormatting>
  <conditionalFormatting sqref="M33">
    <cfRule type="cellIs" priority="47" dxfId="1041" operator="lessThan" stopIfTrue="1">
      <formula>0</formula>
    </cfRule>
  </conditionalFormatting>
  <conditionalFormatting sqref="E33:F33">
    <cfRule type="cellIs" priority="50" dxfId="11" operator="between" stopIfTrue="1">
      <formula>1</formula>
      <formula>99999999</formula>
    </cfRule>
  </conditionalFormatting>
  <conditionalFormatting sqref="A33">
    <cfRule type="cellIs" priority="48" dxfId="10" operator="equal" stopIfTrue="1">
      <formula>"H"</formula>
    </cfRule>
    <cfRule type="cellIs" priority="49" dxfId="9" operator="equal" stopIfTrue="1">
      <formula>"F"</formula>
    </cfRule>
  </conditionalFormatting>
  <conditionalFormatting sqref="O33">
    <cfRule type="cellIs" priority="46" dxfId="1041" operator="lessThan" stopIfTrue="1">
      <formula>0</formula>
    </cfRule>
  </conditionalFormatting>
  <conditionalFormatting sqref="S33">
    <cfRule type="cellIs" priority="45" dxfId="1041" operator="lessThan" stopIfTrue="1">
      <formula>0</formula>
    </cfRule>
  </conditionalFormatting>
  <conditionalFormatting sqref="M39">
    <cfRule type="cellIs" priority="41" dxfId="1041" operator="lessThan" stopIfTrue="1">
      <formula>0</formula>
    </cfRule>
  </conditionalFormatting>
  <conditionalFormatting sqref="E39:F39">
    <cfRule type="cellIs" priority="44" dxfId="11" operator="between" stopIfTrue="1">
      <formula>1</formula>
      <formula>99999999</formula>
    </cfRule>
  </conditionalFormatting>
  <conditionalFormatting sqref="A39">
    <cfRule type="cellIs" priority="42" dxfId="10" operator="equal" stopIfTrue="1">
      <formula>"H"</formula>
    </cfRule>
    <cfRule type="cellIs" priority="43" dxfId="9" operator="equal" stopIfTrue="1">
      <formula>"F"</formula>
    </cfRule>
  </conditionalFormatting>
  <conditionalFormatting sqref="O39">
    <cfRule type="cellIs" priority="40" dxfId="1041" operator="lessThan" stopIfTrue="1">
      <formula>0</formula>
    </cfRule>
  </conditionalFormatting>
  <conditionalFormatting sqref="S39">
    <cfRule type="cellIs" priority="39" dxfId="1041" operator="lessThan" stopIfTrue="1">
      <formula>0</formula>
    </cfRule>
  </conditionalFormatting>
  <conditionalFormatting sqref="M38">
    <cfRule type="cellIs" priority="35" dxfId="1041" operator="lessThan" stopIfTrue="1">
      <formula>0</formula>
    </cfRule>
  </conditionalFormatting>
  <conditionalFormatting sqref="E38:F38">
    <cfRule type="cellIs" priority="38" dxfId="11" operator="between" stopIfTrue="1">
      <formula>1</formula>
      <formula>99999999</formula>
    </cfRule>
  </conditionalFormatting>
  <conditionalFormatting sqref="A38">
    <cfRule type="cellIs" priority="36" dxfId="10" operator="equal" stopIfTrue="1">
      <formula>"H"</formula>
    </cfRule>
    <cfRule type="cellIs" priority="37" dxfId="9" operator="equal" stopIfTrue="1">
      <formula>"F"</formula>
    </cfRule>
  </conditionalFormatting>
  <conditionalFormatting sqref="O38">
    <cfRule type="cellIs" priority="34" dxfId="1041" operator="lessThan" stopIfTrue="1">
      <formula>0</formula>
    </cfRule>
  </conditionalFormatting>
  <conditionalFormatting sqref="S38">
    <cfRule type="cellIs" priority="33" dxfId="1041" operator="lessThan" stopIfTrue="1">
      <formula>0</formula>
    </cfRule>
  </conditionalFormatting>
  <conditionalFormatting sqref="G2:T2">
    <cfRule type="cellIs" priority="32" dxfId="1041" operator="lessThan" stopIfTrue="1">
      <formula>0</formula>
    </cfRule>
  </conditionalFormatting>
  <conditionalFormatting sqref="O1">
    <cfRule type="cellIs" priority="31" dxfId="1041" operator="lessThan" stopIfTrue="1">
      <formula>0</formula>
    </cfRule>
  </conditionalFormatting>
  <conditionalFormatting sqref="E1:F1">
    <cfRule type="cellIs" priority="30" dxfId="8" operator="between">
      <formula>2004</formula>
      <formula>2005</formula>
    </cfRule>
  </conditionalFormatting>
  <conditionalFormatting sqref="M9">
    <cfRule type="cellIs" priority="23" dxfId="1041" operator="lessThan" stopIfTrue="1">
      <formula>0</formula>
    </cfRule>
  </conditionalFormatting>
  <conditionalFormatting sqref="O9">
    <cfRule type="cellIs" priority="22" dxfId="1041" operator="lessThan" stopIfTrue="1">
      <formula>0</formula>
    </cfRule>
  </conditionalFormatting>
  <conditionalFormatting sqref="L7:L41">
    <cfRule type="cellIs" priority="29" dxfId="0" operator="notEqual" stopIfTrue="1">
      <formula>"F"</formula>
    </cfRule>
  </conditionalFormatting>
  <conditionalFormatting sqref="M7 M10:M11">
    <cfRule type="cellIs" priority="27" dxfId="1041" operator="lessThan" stopIfTrue="1">
      <formula>0</formula>
    </cfRule>
  </conditionalFormatting>
  <conditionalFormatting sqref="E7:F7 E10:E11 F9 F11 F13 F15 F17 F19 F21 F23 F25 F27">
    <cfRule type="cellIs" priority="28" dxfId="11" operator="between" stopIfTrue="1">
      <formula>1</formula>
      <formula>99999999</formula>
    </cfRule>
  </conditionalFormatting>
  <conditionalFormatting sqref="O7 O10:O11">
    <cfRule type="cellIs" priority="26" dxfId="1041" operator="lessThan" stopIfTrue="1">
      <formula>0</formula>
    </cfRule>
  </conditionalFormatting>
  <conditionalFormatting sqref="S7 S10:S11">
    <cfRule type="cellIs" priority="25" dxfId="1041" operator="lessThan" stopIfTrue="1">
      <formula>0</formula>
    </cfRule>
  </conditionalFormatting>
  <conditionalFormatting sqref="E9">
    <cfRule type="cellIs" priority="24" dxfId="11" operator="between" stopIfTrue="1">
      <formula>1</formula>
      <formula>99999999</formula>
    </cfRule>
  </conditionalFormatting>
  <conditionalFormatting sqref="S9">
    <cfRule type="cellIs" priority="21" dxfId="1041" operator="lessThan" stopIfTrue="1">
      <formula>0</formula>
    </cfRule>
  </conditionalFormatting>
  <conditionalFormatting sqref="M8">
    <cfRule type="cellIs" priority="19" dxfId="1041" operator="lessThan" stopIfTrue="1">
      <formula>0</formula>
    </cfRule>
  </conditionalFormatting>
  <conditionalFormatting sqref="E8:F8 F10 F12 F14 F16 F18 F20 F22 F24 F26">
    <cfRule type="cellIs" priority="20" dxfId="11" operator="between" stopIfTrue="1">
      <formula>1</formula>
      <formula>99999999</formula>
    </cfRule>
  </conditionalFormatting>
  <conditionalFormatting sqref="O8">
    <cfRule type="cellIs" priority="18" dxfId="1041" operator="lessThan" stopIfTrue="1">
      <formula>0</formula>
    </cfRule>
  </conditionalFormatting>
  <conditionalFormatting sqref="S8">
    <cfRule type="cellIs" priority="17" dxfId="1041" operator="lessThan" stopIfTrue="1">
      <formula>0</formula>
    </cfRule>
  </conditionalFormatting>
  <conditionalFormatting sqref="M5:P5 S5:T5">
    <cfRule type="cellIs" priority="16" dxfId="1041" operator="lessThan" stopIfTrue="1">
      <formula>0</formula>
    </cfRule>
  </conditionalFormatting>
  <conditionalFormatting sqref="M4">
    <cfRule type="cellIs" priority="15" dxfId="1041" operator="lessThan" stopIfTrue="1">
      <formula>0</formula>
    </cfRule>
  </conditionalFormatting>
  <conditionalFormatting sqref="O4">
    <cfRule type="cellIs" priority="14" dxfId="1041" operator="lessThan" stopIfTrue="1">
      <formula>0</formula>
    </cfRule>
  </conditionalFormatting>
  <conditionalFormatting sqref="S4">
    <cfRule type="cellIs" priority="13" dxfId="1041" operator="lessThan" stopIfTrue="1">
      <formula>0</formula>
    </cfRule>
  </conditionalFormatting>
  <conditionalFormatting sqref="M6">
    <cfRule type="cellIs" priority="12" dxfId="1041" operator="lessThan" stopIfTrue="1">
      <formula>0</formula>
    </cfRule>
  </conditionalFormatting>
  <conditionalFormatting sqref="O6">
    <cfRule type="cellIs" priority="11" dxfId="1041" operator="lessThan" stopIfTrue="1">
      <formula>0</formula>
    </cfRule>
  </conditionalFormatting>
  <conditionalFormatting sqref="S6">
    <cfRule type="cellIs" priority="10" dxfId="1041" operator="lessThan" stopIfTrue="1">
      <formula>0</formula>
    </cfRule>
  </conditionalFormatting>
  <conditionalFormatting sqref="Q5:R5">
    <cfRule type="cellIs" priority="9" dxfId="1041" operator="lessThan" stopIfTrue="1">
      <formula>0</formula>
    </cfRule>
  </conditionalFormatting>
  <conditionalFormatting sqref="Q4">
    <cfRule type="cellIs" priority="8" dxfId="1041" operator="lessThan" stopIfTrue="1">
      <formula>0</formula>
    </cfRule>
  </conditionalFormatting>
  <conditionalFormatting sqref="Q6">
    <cfRule type="cellIs" priority="7" dxfId="1041" operator="lessThan" stopIfTrue="1">
      <formula>0</formula>
    </cfRule>
  </conditionalFormatting>
  <conditionalFormatting sqref="A29">
    <cfRule type="cellIs" priority="5" dxfId="10" operator="equal" stopIfTrue="1">
      <formula>"H"</formula>
    </cfRule>
    <cfRule type="cellIs" priority="6" dxfId="9" operator="equal" stopIfTrue="1">
      <formula>"F"</formula>
    </cfRule>
  </conditionalFormatting>
  <conditionalFormatting sqref="M29">
    <cfRule type="cellIs" priority="3" dxfId="1041" operator="lessThan" stopIfTrue="1">
      <formula>0</formula>
    </cfRule>
  </conditionalFormatting>
  <conditionalFormatting sqref="E29:F29">
    <cfRule type="cellIs" priority="4" dxfId="11" operator="between" stopIfTrue="1">
      <formula>1</formula>
      <formula>99999999</formula>
    </cfRule>
  </conditionalFormatting>
  <conditionalFormatting sqref="O29">
    <cfRule type="cellIs" priority="2" dxfId="1041" operator="lessThan" stopIfTrue="1">
      <formula>0</formula>
    </cfRule>
  </conditionalFormatting>
  <conditionalFormatting sqref="S29">
    <cfRule type="cellIs" priority="1" dxfId="1041" operator="lessThan" stopIfTrue="1">
      <formula>0</formula>
    </cfRule>
  </conditionalFormatting>
  <dataValidations count="1">
    <dataValidation type="list" allowBlank="1" showInputMessage="1" showErrorMessage="1" sqref="A7:A41">
      <formula1>"H,F"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9"/>
  <sheetViews>
    <sheetView zoomScale="70" zoomScaleNormal="70" zoomScalePageLayoutView="0" workbookViewId="0" topLeftCell="E1">
      <selection activeCell="S8" sqref="S8"/>
    </sheetView>
  </sheetViews>
  <sheetFormatPr defaultColWidth="11.57421875" defaultRowHeight="15"/>
  <cols>
    <col min="1" max="1" width="5.7109375" style="0" bestFit="1" customWidth="1"/>
    <col min="2" max="2" width="5.7109375" style="0" customWidth="1"/>
    <col min="3" max="3" width="11.57421875" style="0" customWidth="1"/>
    <col min="4" max="4" width="12.140625" style="0" bestFit="1" customWidth="1"/>
    <col min="5" max="5" width="13.8515625" style="0" customWidth="1"/>
    <col min="6" max="6" width="11.57421875" style="0" customWidth="1"/>
    <col min="7" max="7" width="29.7109375" style="0" customWidth="1"/>
    <col min="8" max="8" width="14.8515625" style="0" customWidth="1"/>
    <col min="10" max="10" width="9.140625" style="0" bestFit="1" customWidth="1"/>
    <col min="11" max="11" width="36.140625" style="49" bestFit="1" customWidth="1"/>
    <col min="12" max="12" width="16.57421875" style="0" customWidth="1"/>
    <col min="13" max="13" width="17.8515625" style="0" bestFit="1" customWidth="1"/>
    <col min="14" max="14" width="8.00390625" style="0" customWidth="1"/>
    <col min="15" max="15" width="13.421875" style="0" bestFit="1" customWidth="1"/>
    <col min="16" max="16" width="11.28125" style="0" bestFit="1" customWidth="1"/>
    <col min="17" max="17" width="13.421875" style="0" customWidth="1"/>
    <col min="18" max="18" width="7.8515625" style="0" customWidth="1"/>
    <col min="19" max="19" width="19.140625" style="0" customWidth="1"/>
    <col min="20" max="20" width="7.00390625" style="0" customWidth="1"/>
    <col min="21" max="21" width="12.140625" style="87" customWidth="1"/>
    <col min="22" max="22" width="11.57421875" style="91" customWidth="1"/>
  </cols>
  <sheetData>
    <row r="1" spans="1:33" s="44" customFormat="1" ht="36" customHeight="1">
      <c r="A1" s="74" t="s">
        <v>32</v>
      </c>
      <c r="B1" s="75"/>
      <c r="C1" s="76"/>
      <c r="D1" s="77"/>
      <c r="E1" s="78"/>
      <c r="F1" s="78"/>
      <c r="G1" s="78"/>
      <c r="H1" s="78"/>
      <c r="I1" s="78"/>
      <c r="J1" s="78"/>
      <c r="K1" s="78"/>
      <c r="L1" s="78"/>
      <c r="M1" s="79"/>
      <c r="N1" s="78"/>
      <c r="O1" s="47"/>
      <c r="P1" s="47"/>
      <c r="Q1" s="47"/>
      <c r="R1" s="47"/>
      <c r="S1" s="47"/>
      <c r="T1" s="47"/>
      <c r="U1" s="85"/>
      <c r="V1" s="89"/>
      <c r="W1" s="201"/>
      <c r="X1" s="201"/>
      <c r="Y1" s="201"/>
      <c r="Z1" s="48"/>
      <c r="AA1" s="48"/>
      <c r="AB1" s="201"/>
      <c r="AC1" s="201"/>
      <c r="AD1" s="201"/>
      <c r="AE1" s="201"/>
      <c r="AF1" s="45"/>
      <c r="AG1" s="45"/>
    </row>
    <row r="2" spans="1:33" s="44" customFormat="1" ht="45" customHeight="1">
      <c r="A2" s="204" t="s">
        <v>56</v>
      </c>
      <c r="B2" s="205"/>
      <c r="C2" s="205"/>
      <c r="D2" s="205"/>
      <c r="E2" s="205"/>
      <c r="F2" s="168"/>
      <c r="G2" s="83"/>
      <c r="H2" s="83"/>
      <c r="I2" s="83"/>
      <c r="J2" s="83"/>
      <c r="K2" s="83"/>
      <c r="L2" s="83"/>
      <c r="M2" s="84"/>
      <c r="N2" s="83"/>
      <c r="O2" s="167"/>
      <c r="P2" s="167"/>
      <c r="Q2" s="167"/>
      <c r="R2" s="167"/>
      <c r="S2" s="167"/>
      <c r="T2" s="167"/>
      <c r="U2"/>
      <c r="V2"/>
      <c r="W2" s="202"/>
      <c r="X2" s="202"/>
      <c r="Y2" s="202"/>
      <c r="Z2" s="202"/>
      <c r="AA2" s="202"/>
      <c r="AB2" s="203"/>
      <c r="AC2" s="203"/>
      <c r="AD2" s="203"/>
      <c r="AE2" s="203"/>
      <c r="AF2" s="45"/>
      <c r="AG2" s="45"/>
    </row>
    <row r="3" spans="21:39" ht="15">
      <c r="U3" s="86"/>
      <c r="V3" s="90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3:22" ht="16.5" thickBot="1">
      <c r="M4" s="1" t="s">
        <v>9</v>
      </c>
      <c r="O4" s="1" t="s">
        <v>9</v>
      </c>
      <c r="Q4" s="1" t="s">
        <v>9</v>
      </c>
      <c r="S4" s="1" t="s">
        <v>9</v>
      </c>
      <c r="V4" s="170" t="s">
        <v>21</v>
      </c>
    </row>
    <row r="5" spans="1:21" ht="53.25" customHeight="1">
      <c r="A5" s="193" t="s">
        <v>0</v>
      </c>
      <c r="B5" s="195" t="s">
        <v>1</v>
      </c>
      <c r="C5" s="197" t="s">
        <v>23</v>
      </c>
      <c r="D5" s="199" t="s">
        <v>22</v>
      </c>
      <c r="E5" s="208" t="s">
        <v>35</v>
      </c>
      <c r="F5" s="187" t="s">
        <v>34</v>
      </c>
      <c r="G5" s="206" t="s">
        <v>2</v>
      </c>
      <c r="H5" s="183" t="s">
        <v>3</v>
      </c>
      <c r="I5" s="185" t="s">
        <v>4</v>
      </c>
      <c r="J5" s="189" t="s">
        <v>5</v>
      </c>
      <c r="K5" s="191" t="s">
        <v>44</v>
      </c>
      <c r="L5" s="210" t="s">
        <v>45</v>
      </c>
      <c r="M5" s="169" t="s">
        <v>48</v>
      </c>
      <c r="N5" s="206" t="s">
        <v>8</v>
      </c>
      <c r="O5" s="160" t="s">
        <v>49</v>
      </c>
      <c r="P5" s="206" t="s">
        <v>8</v>
      </c>
      <c r="Q5" s="161" t="s">
        <v>40</v>
      </c>
      <c r="R5" s="206" t="s">
        <v>8</v>
      </c>
      <c r="S5" s="162" t="s">
        <v>41</v>
      </c>
      <c r="T5" s="206" t="s">
        <v>8</v>
      </c>
      <c r="U5" s="181" t="s">
        <v>42</v>
      </c>
    </row>
    <row r="6" spans="1:21" ht="16.5" thickBot="1">
      <c r="A6" s="194"/>
      <c r="B6" s="196"/>
      <c r="C6" s="198"/>
      <c r="D6" s="200"/>
      <c r="E6" s="209"/>
      <c r="F6" s="188"/>
      <c r="G6" s="212"/>
      <c r="H6" s="184"/>
      <c r="I6" s="186"/>
      <c r="J6" s="190"/>
      <c r="K6" s="192"/>
      <c r="L6" s="211"/>
      <c r="M6" s="1" t="s">
        <v>27</v>
      </c>
      <c r="N6" s="207"/>
      <c r="O6" s="1" t="s">
        <v>19</v>
      </c>
      <c r="P6" s="207"/>
      <c r="Q6" s="1" t="s">
        <v>20</v>
      </c>
      <c r="R6" s="207"/>
      <c r="S6" s="1" t="s">
        <v>24</v>
      </c>
      <c r="T6" s="207"/>
      <c r="U6" s="182"/>
    </row>
    <row r="7" spans="1:22" ht="23.25">
      <c r="A7" s="98" t="s">
        <v>11</v>
      </c>
      <c r="B7" s="100"/>
      <c r="C7" s="99">
        <f>IF(N7="","",SUM(N7,P7,R7,T7))</f>
        <v>4</v>
      </c>
      <c r="D7" s="4">
        <f aca="true" t="shared" si="0" ref="D7:D41">IF(C7="","",RANK(C7,$C$7:$C$41,1))</f>
        <v>1</v>
      </c>
      <c r="E7" s="5"/>
      <c r="F7" s="129"/>
      <c r="G7" s="7" t="s">
        <v>93</v>
      </c>
      <c r="H7" s="8" t="s">
        <v>94</v>
      </c>
      <c r="I7" s="34">
        <v>1986</v>
      </c>
      <c r="J7" s="9">
        <v>55.9</v>
      </c>
      <c r="K7" s="10" t="s">
        <v>95</v>
      </c>
      <c r="L7" s="6" t="s">
        <v>11</v>
      </c>
      <c r="M7" s="51">
        <v>90</v>
      </c>
      <c r="N7" s="145">
        <f aca="true" t="shared" si="1" ref="N7:N41">IF(M7="","",RANK(M7,$M$7:$M$41,0))</f>
        <v>1</v>
      </c>
      <c r="O7" s="53">
        <v>25</v>
      </c>
      <c r="P7" s="145">
        <f aca="true" t="shared" si="2" ref="P7:P41">IF(O7="","",RANK(O7,$O$7:$O$41,0))</f>
        <v>1</v>
      </c>
      <c r="Q7" s="147">
        <v>64</v>
      </c>
      <c r="R7" s="145">
        <f>IF(Q7="","",RANK(Q7,$Q$7:$Q$41,1))</f>
        <v>1</v>
      </c>
      <c r="S7" s="55">
        <v>70</v>
      </c>
      <c r="T7" s="145">
        <f>IF(S7="","",RANK(S7,$S$7:$S$41,0))</f>
        <v>1</v>
      </c>
      <c r="U7" s="88">
        <f>SUM(J7*0.45)</f>
        <v>25.155</v>
      </c>
      <c r="V7"/>
    </row>
    <row r="8" spans="1:22" ht="21">
      <c r="A8" s="98" t="s">
        <v>11</v>
      </c>
      <c r="B8" s="100"/>
      <c r="C8" s="99">
        <f aca="true" t="shared" si="3" ref="C8:C41">IF(N8="","",SUM(N8,P8,R8,T8))</f>
      </c>
      <c r="D8" s="4">
        <f t="shared" si="0"/>
      </c>
      <c r="E8" s="5"/>
      <c r="F8" s="150"/>
      <c r="G8" s="150"/>
      <c r="H8" s="150"/>
      <c r="I8" s="150"/>
      <c r="J8" s="150"/>
      <c r="K8" s="176"/>
      <c r="L8" s="6" t="s">
        <v>11</v>
      </c>
      <c r="M8" s="51"/>
      <c r="N8" s="145">
        <f t="shared" si="1"/>
      </c>
      <c r="O8" s="53"/>
      <c r="P8" s="145">
        <f t="shared" si="2"/>
      </c>
      <c r="Q8" s="147"/>
      <c r="R8" s="145">
        <f aca="true" t="shared" si="4" ref="R8:R41">IF(Q8="","",RANK(Q8,$Q$7:$Q$41,1))</f>
      </c>
      <c r="S8" s="55"/>
      <c r="T8" s="145">
        <f aca="true" t="shared" si="5" ref="T8:T41">IF(S8="","",RANK(S8,$S$7:$S$41,0))</f>
      </c>
      <c r="U8" s="88">
        <f>SUM('Master FEM+57'!J7*0.45)</f>
        <v>0</v>
      </c>
      <c r="V8"/>
    </row>
    <row r="9" spans="1:22" ht="23.25">
      <c r="A9" s="98" t="s">
        <v>11</v>
      </c>
      <c r="B9" s="100"/>
      <c r="C9" s="99">
        <f t="shared" si="3"/>
      </c>
      <c r="D9" s="4">
        <f t="shared" si="0"/>
      </c>
      <c r="E9" s="5"/>
      <c r="F9" s="129"/>
      <c r="G9" s="41"/>
      <c r="H9" s="42"/>
      <c r="I9" s="39"/>
      <c r="J9" s="43"/>
      <c r="K9" s="50"/>
      <c r="L9" s="6" t="s">
        <v>11</v>
      </c>
      <c r="M9" s="51"/>
      <c r="N9" s="145">
        <f t="shared" si="1"/>
      </c>
      <c r="O9" s="53"/>
      <c r="P9" s="145">
        <f t="shared" si="2"/>
      </c>
      <c r="Q9" s="147"/>
      <c r="R9" s="145">
        <f t="shared" si="4"/>
      </c>
      <c r="S9" s="55"/>
      <c r="T9" s="145">
        <f t="shared" si="5"/>
      </c>
      <c r="U9" s="88">
        <f aca="true" t="shared" si="6" ref="U9:U41">SUM(J9*0.45)</f>
        <v>0</v>
      </c>
      <c r="V9"/>
    </row>
    <row r="10" spans="1:22" ht="23.25">
      <c r="A10" s="98" t="s">
        <v>11</v>
      </c>
      <c r="B10" s="100"/>
      <c r="C10" s="99">
        <f t="shared" si="3"/>
      </c>
      <c r="D10" s="4">
        <f t="shared" si="0"/>
      </c>
      <c r="E10" s="5"/>
      <c r="F10" s="129"/>
      <c r="G10" s="7"/>
      <c r="H10" s="8"/>
      <c r="I10" s="34"/>
      <c r="J10" s="9"/>
      <c r="K10" s="10"/>
      <c r="L10" s="6" t="s">
        <v>11</v>
      </c>
      <c r="M10" s="51"/>
      <c r="N10" s="145">
        <f t="shared" si="1"/>
      </c>
      <c r="O10" s="53"/>
      <c r="P10" s="145">
        <f t="shared" si="2"/>
      </c>
      <c r="Q10" s="147"/>
      <c r="R10" s="145">
        <f t="shared" si="4"/>
      </c>
      <c r="S10" s="55"/>
      <c r="T10" s="145">
        <f t="shared" si="5"/>
      </c>
      <c r="U10" s="88">
        <f t="shared" si="6"/>
        <v>0</v>
      </c>
      <c r="V10"/>
    </row>
    <row r="11" spans="1:22" ht="23.25">
      <c r="A11" s="98" t="s">
        <v>11</v>
      </c>
      <c r="B11" s="100"/>
      <c r="C11" s="99">
        <f t="shared" si="3"/>
      </c>
      <c r="D11" s="4">
        <f t="shared" si="0"/>
      </c>
      <c r="E11" s="5"/>
      <c r="F11" s="129"/>
      <c r="G11" s="7"/>
      <c r="H11" s="8"/>
      <c r="I11" s="34"/>
      <c r="J11" s="9"/>
      <c r="K11" s="10"/>
      <c r="L11" s="6" t="s">
        <v>11</v>
      </c>
      <c r="M11" s="51"/>
      <c r="N11" s="145">
        <f t="shared" si="1"/>
      </c>
      <c r="O11" s="53"/>
      <c r="P11" s="145">
        <f t="shared" si="2"/>
      </c>
      <c r="Q11" s="147"/>
      <c r="R11" s="145">
        <f t="shared" si="4"/>
      </c>
      <c r="S11" s="55"/>
      <c r="T11" s="145">
        <f t="shared" si="5"/>
      </c>
      <c r="U11" s="88">
        <f t="shared" si="6"/>
        <v>0</v>
      </c>
      <c r="V11"/>
    </row>
    <row r="12" spans="1:22" ht="23.25">
      <c r="A12" s="98" t="s">
        <v>11</v>
      </c>
      <c r="B12" s="100"/>
      <c r="C12" s="99">
        <f t="shared" si="3"/>
      </c>
      <c r="D12" s="4">
        <f t="shared" si="0"/>
      </c>
      <c r="E12" s="5"/>
      <c r="F12" s="129"/>
      <c r="G12" s="7"/>
      <c r="H12" s="8"/>
      <c r="I12" s="34"/>
      <c r="J12" s="9"/>
      <c r="K12" s="10"/>
      <c r="L12" s="6" t="s">
        <v>11</v>
      </c>
      <c r="M12" s="51"/>
      <c r="N12" s="145">
        <f t="shared" si="1"/>
      </c>
      <c r="O12" s="53"/>
      <c r="P12" s="145">
        <f t="shared" si="2"/>
      </c>
      <c r="Q12" s="147"/>
      <c r="R12" s="145">
        <f t="shared" si="4"/>
      </c>
      <c r="S12" s="55"/>
      <c r="T12" s="145">
        <f t="shared" si="5"/>
      </c>
      <c r="U12" s="88">
        <f t="shared" si="6"/>
        <v>0</v>
      </c>
      <c r="V12"/>
    </row>
    <row r="13" spans="1:22" ht="23.25">
      <c r="A13" s="98" t="s">
        <v>11</v>
      </c>
      <c r="B13" s="100"/>
      <c r="C13" s="99">
        <f t="shared" si="3"/>
      </c>
      <c r="D13" s="4">
        <f t="shared" si="0"/>
      </c>
      <c r="E13" s="5"/>
      <c r="F13" s="129"/>
      <c r="G13" s="7"/>
      <c r="H13" s="8"/>
      <c r="I13" s="34"/>
      <c r="J13" s="9"/>
      <c r="K13" s="10"/>
      <c r="L13" s="6" t="s">
        <v>11</v>
      </c>
      <c r="M13" s="51"/>
      <c r="N13" s="145">
        <f t="shared" si="1"/>
      </c>
      <c r="O13" s="53"/>
      <c r="P13" s="145">
        <f t="shared" si="2"/>
      </c>
      <c r="Q13" s="147"/>
      <c r="R13" s="145">
        <f t="shared" si="4"/>
      </c>
      <c r="S13" s="55"/>
      <c r="T13" s="145">
        <f t="shared" si="5"/>
      </c>
      <c r="U13" s="88">
        <f t="shared" si="6"/>
        <v>0</v>
      </c>
      <c r="V13"/>
    </row>
    <row r="14" spans="1:22" ht="23.25">
      <c r="A14" s="98" t="s">
        <v>11</v>
      </c>
      <c r="B14" s="100"/>
      <c r="C14" s="99">
        <f t="shared" si="3"/>
      </c>
      <c r="D14" s="4">
        <f t="shared" si="0"/>
      </c>
      <c r="E14" s="5"/>
      <c r="F14" s="129"/>
      <c r="G14" s="41"/>
      <c r="H14" s="42"/>
      <c r="I14" s="39"/>
      <c r="J14" s="43"/>
      <c r="K14" s="50"/>
      <c r="L14" s="6" t="s">
        <v>11</v>
      </c>
      <c r="M14" s="51"/>
      <c r="N14" s="145">
        <f t="shared" si="1"/>
      </c>
      <c r="O14" s="53"/>
      <c r="P14" s="145">
        <f t="shared" si="2"/>
      </c>
      <c r="Q14" s="147"/>
      <c r="R14" s="145">
        <f t="shared" si="4"/>
      </c>
      <c r="S14" s="55"/>
      <c r="T14" s="145">
        <f t="shared" si="5"/>
      </c>
      <c r="U14" s="88">
        <f t="shared" si="6"/>
        <v>0</v>
      </c>
      <c r="V14"/>
    </row>
    <row r="15" spans="1:22" ht="23.25">
      <c r="A15" s="98" t="s">
        <v>11</v>
      </c>
      <c r="B15" s="100"/>
      <c r="C15" s="99">
        <f t="shared" si="3"/>
      </c>
      <c r="D15" s="4">
        <f t="shared" si="0"/>
      </c>
      <c r="E15" s="5"/>
      <c r="F15" s="129"/>
      <c r="G15" s="7"/>
      <c r="H15" s="8"/>
      <c r="I15" s="34"/>
      <c r="J15" s="9"/>
      <c r="K15" s="10"/>
      <c r="L15" s="6" t="s">
        <v>11</v>
      </c>
      <c r="M15" s="51"/>
      <c r="N15" s="145">
        <f t="shared" si="1"/>
      </c>
      <c r="O15" s="53"/>
      <c r="P15" s="145">
        <f t="shared" si="2"/>
      </c>
      <c r="Q15" s="147"/>
      <c r="R15" s="145">
        <f t="shared" si="4"/>
      </c>
      <c r="S15" s="55"/>
      <c r="T15" s="145">
        <f t="shared" si="5"/>
      </c>
      <c r="U15" s="88">
        <f t="shared" si="6"/>
        <v>0</v>
      </c>
      <c r="V15"/>
    </row>
    <row r="16" spans="1:22" ht="23.25">
      <c r="A16" s="98" t="s">
        <v>11</v>
      </c>
      <c r="B16" s="100"/>
      <c r="C16" s="99">
        <f t="shared" si="3"/>
      </c>
      <c r="D16" s="4">
        <f t="shared" si="0"/>
      </c>
      <c r="E16" s="5"/>
      <c r="F16" s="129"/>
      <c r="G16" s="7"/>
      <c r="H16" s="8"/>
      <c r="I16" s="34"/>
      <c r="J16" s="9"/>
      <c r="K16" s="10"/>
      <c r="L16" s="6" t="s">
        <v>11</v>
      </c>
      <c r="M16" s="51"/>
      <c r="N16" s="145">
        <f t="shared" si="1"/>
      </c>
      <c r="O16" s="53"/>
      <c r="P16" s="145">
        <f t="shared" si="2"/>
      </c>
      <c r="Q16" s="147"/>
      <c r="R16" s="145">
        <f t="shared" si="4"/>
      </c>
      <c r="S16" s="55"/>
      <c r="T16" s="145">
        <f t="shared" si="5"/>
      </c>
      <c r="U16" s="88">
        <f t="shared" si="6"/>
        <v>0</v>
      </c>
      <c r="V16"/>
    </row>
    <row r="17" spans="1:22" ht="23.25">
      <c r="A17" s="98" t="s">
        <v>11</v>
      </c>
      <c r="B17" s="100"/>
      <c r="C17" s="99">
        <f t="shared" si="3"/>
      </c>
      <c r="D17" s="4">
        <f t="shared" si="0"/>
      </c>
      <c r="E17" s="5"/>
      <c r="F17" s="129"/>
      <c r="G17" s="7"/>
      <c r="H17" s="8"/>
      <c r="I17" s="34"/>
      <c r="J17" s="9"/>
      <c r="K17" s="10"/>
      <c r="L17" s="6" t="s">
        <v>11</v>
      </c>
      <c r="M17" s="51"/>
      <c r="N17" s="145">
        <f t="shared" si="1"/>
      </c>
      <c r="O17" s="53"/>
      <c r="P17" s="145">
        <f t="shared" si="2"/>
      </c>
      <c r="Q17" s="147"/>
      <c r="R17" s="145">
        <f t="shared" si="4"/>
      </c>
      <c r="S17" s="55"/>
      <c r="T17" s="145">
        <f t="shared" si="5"/>
      </c>
      <c r="U17" s="88">
        <f t="shared" si="6"/>
        <v>0</v>
      </c>
      <c r="V17"/>
    </row>
    <row r="18" spans="1:22" ht="23.25" customHeight="1">
      <c r="A18" s="98" t="s">
        <v>11</v>
      </c>
      <c r="B18" s="100"/>
      <c r="C18" s="99">
        <f t="shared" si="3"/>
      </c>
      <c r="D18" s="4">
        <f t="shared" si="0"/>
      </c>
      <c r="E18" s="5"/>
      <c r="F18" s="129"/>
      <c r="G18" s="7"/>
      <c r="H18" s="8"/>
      <c r="I18" s="34"/>
      <c r="J18" s="9"/>
      <c r="K18" s="10"/>
      <c r="L18" s="6" t="s">
        <v>11</v>
      </c>
      <c r="M18" s="51"/>
      <c r="N18" s="145">
        <f t="shared" si="1"/>
      </c>
      <c r="O18" s="53"/>
      <c r="P18" s="145">
        <f t="shared" si="2"/>
      </c>
      <c r="Q18" s="147"/>
      <c r="R18" s="145">
        <f t="shared" si="4"/>
      </c>
      <c r="S18" s="55"/>
      <c r="T18" s="145">
        <f t="shared" si="5"/>
      </c>
      <c r="U18" s="88">
        <f t="shared" si="6"/>
        <v>0</v>
      </c>
      <c r="V18"/>
    </row>
    <row r="19" spans="1:22" ht="46.5" customHeight="1">
      <c r="A19" s="98" t="s">
        <v>11</v>
      </c>
      <c r="B19" s="100"/>
      <c r="C19" s="99">
        <f t="shared" si="3"/>
      </c>
      <c r="D19" s="4">
        <f t="shared" si="0"/>
      </c>
      <c r="E19" s="5"/>
      <c r="F19" s="129"/>
      <c r="G19" s="7"/>
      <c r="H19" s="8"/>
      <c r="I19" s="39"/>
      <c r="J19" s="43"/>
      <c r="K19" s="11"/>
      <c r="L19" s="6" t="s">
        <v>11</v>
      </c>
      <c r="M19" s="51"/>
      <c r="N19" s="145">
        <f t="shared" si="1"/>
      </c>
      <c r="O19" s="53"/>
      <c r="P19" s="145">
        <f t="shared" si="2"/>
      </c>
      <c r="Q19" s="147"/>
      <c r="R19" s="145">
        <f t="shared" si="4"/>
      </c>
      <c r="S19" s="55"/>
      <c r="T19" s="145">
        <f t="shared" si="5"/>
      </c>
      <c r="U19" s="88">
        <f t="shared" si="6"/>
        <v>0</v>
      </c>
      <c r="V19"/>
    </row>
    <row r="20" spans="1:22" ht="23.25" customHeight="1">
      <c r="A20" s="98" t="s">
        <v>11</v>
      </c>
      <c r="B20" s="100"/>
      <c r="C20" s="99">
        <f t="shared" si="3"/>
      </c>
      <c r="D20" s="4">
        <f t="shared" si="0"/>
      </c>
      <c r="E20" s="5"/>
      <c r="F20" s="129"/>
      <c r="G20" s="7"/>
      <c r="H20" s="8"/>
      <c r="I20" s="34"/>
      <c r="J20" s="9"/>
      <c r="K20" s="10"/>
      <c r="L20" s="6" t="s">
        <v>11</v>
      </c>
      <c r="M20" s="51"/>
      <c r="N20" s="145">
        <f t="shared" si="1"/>
      </c>
      <c r="O20" s="53"/>
      <c r="P20" s="145">
        <f t="shared" si="2"/>
      </c>
      <c r="Q20" s="147"/>
      <c r="R20" s="145">
        <f t="shared" si="4"/>
      </c>
      <c r="S20" s="55"/>
      <c r="T20" s="145">
        <f t="shared" si="5"/>
      </c>
      <c r="U20" s="88">
        <f t="shared" si="6"/>
        <v>0</v>
      </c>
      <c r="V20"/>
    </row>
    <row r="21" spans="1:22" ht="23.25">
      <c r="A21" s="98" t="s">
        <v>11</v>
      </c>
      <c r="B21" s="100"/>
      <c r="C21" s="99">
        <f t="shared" si="3"/>
      </c>
      <c r="D21" s="4">
        <f t="shared" si="0"/>
      </c>
      <c r="E21" s="5"/>
      <c r="F21" s="129"/>
      <c r="G21" s="7"/>
      <c r="H21" s="8"/>
      <c r="I21" s="34"/>
      <c r="J21" s="9"/>
      <c r="K21" s="10"/>
      <c r="L21" s="6" t="s">
        <v>11</v>
      </c>
      <c r="M21" s="51"/>
      <c r="N21" s="145">
        <f t="shared" si="1"/>
      </c>
      <c r="O21" s="53"/>
      <c r="P21" s="145">
        <f t="shared" si="2"/>
      </c>
      <c r="Q21" s="147"/>
      <c r="R21" s="145">
        <f t="shared" si="4"/>
      </c>
      <c r="S21" s="55"/>
      <c r="T21" s="145">
        <f t="shared" si="5"/>
      </c>
      <c r="U21" s="88">
        <f t="shared" si="6"/>
        <v>0</v>
      </c>
      <c r="V21"/>
    </row>
    <row r="22" spans="1:22" ht="23.25">
      <c r="A22" s="98" t="s">
        <v>11</v>
      </c>
      <c r="B22" s="100"/>
      <c r="C22" s="99">
        <f t="shared" si="3"/>
      </c>
      <c r="D22" s="4">
        <f t="shared" si="0"/>
      </c>
      <c r="E22" s="5"/>
      <c r="F22" s="129"/>
      <c r="G22" s="41"/>
      <c r="H22" s="42"/>
      <c r="I22" s="34"/>
      <c r="J22" s="9"/>
      <c r="K22" s="50"/>
      <c r="L22" s="6" t="s">
        <v>11</v>
      </c>
      <c r="M22" s="51"/>
      <c r="N22" s="145">
        <f t="shared" si="1"/>
      </c>
      <c r="O22" s="53"/>
      <c r="P22" s="145">
        <f t="shared" si="2"/>
      </c>
      <c r="Q22" s="147"/>
      <c r="R22" s="145">
        <f t="shared" si="4"/>
      </c>
      <c r="S22" s="55"/>
      <c r="T22" s="145">
        <f t="shared" si="5"/>
      </c>
      <c r="U22" s="88">
        <f t="shared" si="6"/>
        <v>0</v>
      </c>
      <c r="V22"/>
    </row>
    <row r="23" spans="1:22" ht="23.25">
      <c r="A23" s="98" t="s">
        <v>11</v>
      </c>
      <c r="B23" s="100"/>
      <c r="C23" s="99">
        <f t="shared" si="3"/>
      </c>
      <c r="D23" s="4">
        <f t="shared" si="0"/>
      </c>
      <c r="E23" s="5"/>
      <c r="F23" s="129"/>
      <c r="G23" s="7"/>
      <c r="H23" s="8"/>
      <c r="I23" s="34"/>
      <c r="J23" s="9"/>
      <c r="K23" s="10"/>
      <c r="L23" s="6" t="s">
        <v>11</v>
      </c>
      <c r="M23" s="51"/>
      <c r="N23" s="145">
        <f t="shared" si="1"/>
      </c>
      <c r="O23" s="53"/>
      <c r="P23" s="145">
        <f t="shared" si="2"/>
      </c>
      <c r="Q23" s="147"/>
      <c r="R23" s="145">
        <f t="shared" si="4"/>
      </c>
      <c r="S23" s="55"/>
      <c r="T23" s="145">
        <f t="shared" si="5"/>
      </c>
      <c r="U23" s="88">
        <f t="shared" si="6"/>
        <v>0</v>
      </c>
      <c r="V23"/>
    </row>
    <row r="24" spans="1:22" ht="23.25">
      <c r="A24" s="98" t="s">
        <v>11</v>
      </c>
      <c r="B24" s="100"/>
      <c r="C24" s="99">
        <f t="shared" si="3"/>
      </c>
      <c r="D24" s="4">
        <f t="shared" si="0"/>
      </c>
      <c r="E24" s="5"/>
      <c r="F24" s="129"/>
      <c r="G24" s="7"/>
      <c r="H24" s="8"/>
      <c r="I24" s="39"/>
      <c r="J24" s="43"/>
      <c r="K24" s="10"/>
      <c r="L24" s="6" t="s">
        <v>11</v>
      </c>
      <c r="M24" s="51"/>
      <c r="N24" s="145">
        <f t="shared" si="1"/>
      </c>
      <c r="O24" s="53"/>
      <c r="P24" s="145">
        <f t="shared" si="2"/>
      </c>
      <c r="Q24" s="147"/>
      <c r="R24" s="145">
        <f t="shared" si="4"/>
      </c>
      <c r="S24" s="55"/>
      <c r="T24" s="145">
        <f t="shared" si="5"/>
      </c>
      <c r="U24" s="88">
        <f t="shared" si="6"/>
        <v>0</v>
      </c>
      <c r="V24"/>
    </row>
    <row r="25" spans="1:22" ht="23.25">
      <c r="A25" s="98" t="s">
        <v>11</v>
      </c>
      <c r="B25" s="100"/>
      <c r="C25" s="99">
        <f t="shared" si="3"/>
      </c>
      <c r="D25" s="4">
        <f t="shared" si="0"/>
      </c>
      <c r="E25" s="5"/>
      <c r="F25" s="129"/>
      <c r="G25" s="7"/>
      <c r="H25" s="8"/>
      <c r="I25" s="34"/>
      <c r="J25" s="9"/>
      <c r="K25" s="10"/>
      <c r="L25" s="6" t="s">
        <v>11</v>
      </c>
      <c r="M25" s="51"/>
      <c r="N25" s="145">
        <f t="shared" si="1"/>
      </c>
      <c r="O25" s="53"/>
      <c r="P25" s="145">
        <f t="shared" si="2"/>
      </c>
      <c r="Q25" s="147"/>
      <c r="R25" s="145">
        <f t="shared" si="4"/>
      </c>
      <c r="S25" s="55"/>
      <c r="T25" s="145">
        <f t="shared" si="5"/>
      </c>
      <c r="U25" s="88">
        <f t="shared" si="6"/>
        <v>0</v>
      </c>
      <c r="V25"/>
    </row>
    <row r="26" spans="1:22" ht="23.25">
      <c r="A26" s="98" t="s">
        <v>11</v>
      </c>
      <c r="B26" s="100"/>
      <c r="C26" s="99">
        <f t="shared" si="3"/>
      </c>
      <c r="D26" s="4">
        <f t="shared" si="0"/>
      </c>
      <c r="E26" s="5"/>
      <c r="F26" s="129"/>
      <c r="G26" s="7"/>
      <c r="H26" s="8"/>
      <c r="I26" s="39"/>
      <c r="J26" s="43"/>
      <c r="K26" s="10"/>
      <c r="L26" s="6" t="s">
        <v>11</v>
      </c>
      <c r="M26" s="51"/>
      <c r="N26" s="145">
        <f t="shared" si="1"/>
      </c>
      <c r="O26" s="53"/>
      <c r="P26" s="145">
        <f t="shared" si="2"/>
      </c>
      <c r="Q26" s="147"/>
      <c r="R26" s="145">
        <f t="shared" si="4"/>
      </c>
      <c r="S26" s="55"/>
      <c r="T26" s="145">
        <f t="shared" si="5"/>
      </c>
      <c r="U26" s="88">
        <f t="shared" si="6"/>
        <v>0</v>
      </c>
      <c r="V26"/>
    </row>
    <row r="27" spans="1:22" ht="23.25">
      <c r="A27" s="98" t="s">
        <v>11</v>
      </c>
      <c r="B27" s="100"/>
      <c r="C27" s="99">
        <f t="shared" si="3"/>
      </c>
      <c r="D27" s="4">
        <f t="shared" si="0"/>
      </c>
      <c r="E27" s="5"/>
      <c r="F27" s="129"/>
      <c r="G27" s="7"/>
      <c r="H27" s="8"/>
      <c r="I27" s="34"/>
      <c r="J27" s="9"/>
      <c r="K27" s="10"/>
      <c r="L27" s="6" t="s">
        <v>11</v>
      </c>
      <c r="M27" s="51"/>
      <c r="N27" s="145">
        <f t="shared" si="1"/>
      </c>
      <c r="O27" s="53"/>
      <c r="P27" s="145">
        <f t="shared" si="2"/>
      </c>
      <c r="Q27" s="147"/>
      <c r="R27" s="145">
        <f t="shared" si="4"/>
      </c>
      <c r="S27" s="55"/>
      <c r="T27" s="145">
        <f t="shared" si="5"/>
      </c>
      <c r="U27" s="88">
        <f t="shared" si="6"/>
        <v>0</v>
      </c>
      <c r="V27"/>
    </row>
    <row r="28" spans="1:22" ht="23.25">
      <c r="A28" s="98" t="s">
        <v>11</v>
      </c>
      <c r="B28" s="100"/>
      <c r="C28" s="99">
        <f t="shared" si="3"/>
      </c>
      <c r="D28" s="4">
        <f t="shared" si="0"/>
      </c>
      <c r="E28" s="5"/>
      <c r="F28" s="129"/>
      <c r="G28" s="7"/>
      <c r="H28" s="8"/>
      <c r="I28" s="34"/>
      <c r="J28" s="9"/>
      <c r="K28" s="10"/>
      <c r="L28" s="6" t="s">
        <v>11</v>
      </c>
      <c r="M28" s="51"/>
      <c r="N28" s="145">
        <f t="shared" si="1"/>
      </c>
      <c r="O28" s="53"/>
      <c r="P28" s="145">
        <f t="shared" si="2"/>
      </c>
      <c r="Q28" s="147"/>
      <c r="R28" s="145">
        <f t="shared" si="4"/>
      </c>
      <c r="S28" s="55"/>
      <c r="T28" s="145">
        <f t="shared" si="5"/>
      </c>
      <c r="U28" s="88">
        <f t="shared" si="6"/>
        <v>0</v>
      </c>
      <c r="V28"/>
    </row>
    <row r="29" spans="1:22" ht="23.25">
      <c r="A29" s="98" t="s">
        <v>11</v>
      </c>
      <c r="B29" s="100"/>
      <c r="C29" s="99">
        <f>IF(N29="","",SUM(N29,P29,R29,T29))</f>
      </c>
      <c r="D29" s="4">
        <f t="shared" si="0"/>
      </c>
      <c r="E29" s="5"/>
      <c r="F29" s="129"/>
      <c r="G29" s="7"/>
      <c r="H29" s="8"/>
      <c r="I29" s="34"/>
      <c r="J29" s="9"/>
      <c r="K29" s="10"/>
      <c r="L29" s="6" t="s">
        <v>11</v>
      </c>
      <c r="M29" s="51"/>
      <c r="N29" s="145">
        <f t="shared" si="1"/>
      </c>
      <c r="O29" s="53"/>
      <c r="P29" s="145">
        <f t="shared" si="2"/>
      </c>
      <c r="Q29" s="147"/>
      <c r="R29" s="145">
        <f>IF(Q29="","",RANK(Q29,$Q$7:$Q$41,1))</f>
      </c>
      <c r="S29" s="55"/>
      <c r="T29" s="145">
        <f t="shared" si="5"/>
      </c>
      <c r="U29" s="88">
        <f t="shared" si="6"/>
        <v>0</v>
      </c>
      <c r="V29"/>
    </row>
    <row r="30" spans="1:22" ht="23.25">
      <c r="A30" s="98" t="s">
        <v>11</v>
      </c>
      <c r="B30" s="100"/>
      <c r="C30" s="99">
        <f t="shared" si="3"/>
      </c>
      <c r="D30" s="4">
        <f t="shared" si="0"/>
      </c>
      <c r="E30" s="5"/>
      <c r="F30" s="129"/>
      <c r="G30" s="7"/>
      <c r="H30" s="8"/>
      <c r="I30" s="34"/>
      <c r="J30" s="9"/>
      <c r="K30" s="10"/>
      <c r="L30" s="6" t="s">
        <v>11</v>
      </c>
      <c r="M30" s="51"/>
      <c r="N30" s="145">
        <f t="shared" si="1"/>
      </c>
      <c r="O30" s="53"/>
      <c r="P30" s="145">
        <f t="shared" si="2"/>
      </c>
      <c r="Q30" s="147"/>
      <c r="R30" s="145">
        <f t="shared" si="4"/>
      </c>
      <c r="S30" s="55"/>
      <c r="T30" s="145">
        <f t="shared" si="5"/>
      </c>
      <c r="U30" s="88">
        <f t="shared" si="6"/>
        <v>0</v>
      </c>
      <c r="V30"/>
    </row>
    <row r="31" spans="1:22" ht="23.25">
      <c r="A31" s="98" t="s">
        <v>11</v>
      </c>
      <c r="B31" s="100"/>
      <c r="C31" s="99">
        <f t="shared" si="3"/>
      </c>
      <c r="D31" s="4">
        <f t="shared" si="0"/>
      </c>
      <c r="E31" s="36"/>
      <c r="F31" s="131"/>
      <c r="G31" s="37"/>
      <c r="H31" s="38"/>
      <c r="I31" s="39"/>
      <c r="J31" s="40"/>
      <c r="K31" s="97"/>
      <c r="L31" s="6" t="s">
        <v>11</v>
      </c>
      <c r="M31" s="52"/>
      <c r="N31" s="145">
        <f t="shared" si="1"/>
      </c>
      <c r="O31" s="54"/>
      <c r="P31" s="145">
        <f t="shared" si="2"/>
      </c>
      <c r="Q31" s="148"/>
      <c r="R31" s="145">
        <f t="shared" si="4"/>
      </c>
      <c r="S31" s="56"/>
      <c r="T31" s="145">
        <f t="shared" si="5"/>
      </c>
      <c r="U31" s="88">
        <f t="shared" si="6"/>
        <v>0</v>
      </c>
      <c r="V31"/>
    </row>
    <row r="32" spans="1:22" ht="23.25">
      <c r="A32" s="98" t="s">
        <v>11</v>
      </c>
      <c r="B32" s="100"/>
      <c r="C32" s="99">
        <f t="shared" si="3"/>
      </c>
      <c r="D32" s="4">
        <f t="shared" si="0"/>
      </c>
      <c r="E32" s="5"/>
      <c r="F32" s="129"/>
      <c r="G32" s="15"/>
      <c r="H32" s="16"/>
      <c r="I32" s="34"/>
      <c r="J32" s="9"/>
      <c r="K32" s="10"/>
      <c r="L32" s="6" t="s">
        <v>11</v>
      </c>
      <c r="M32" s="51"/>
      <c r="N32" s="145">
        <f t="shared" si="1"/>
      </c>
      <c r="O32" s="53"/>
      <c r="P32" s="145">
        <f t="shared" si="2"/>
      </c>
      <c r="Q32" s="147"/>
      <c r="R32" s="145">
        <f t="shared" si="4"/>
      </c>
      <c r="S32" s="55"/>
      <c r="T32" s="145">
        <f t="shared" si="5"/>
      </c>
      <c r="U32" s="88">
        <f t="shared" si="6"/>
        <v>0</v>
      </c>
      <c r="V32"/>
    </row>
    <row r="33" spans="1:22" ht="23.25">
      <c r="A33" s="98" t="s">
        <v>11</v>
      </c>
      <c r="B33" s="100"/>
      <c r="C33" s="99">
        <f t="shared" si="3"/>
      </c>
      <c r="D33" s="4">
        <f t="shared" si="0"/>
      </c>
      <c r="E33" s="5"/>
      <c r="F33" s="129"/>
      <c r="G33" s="7"/>
      <c r="H33" s="8"/>
      <c r="I33" s="34"/>
      <c r="J33" s="9"/>
      <c r="K33" s="10"/>
      <c r="L33" s="6" t="s">
        <v>11</v>
      </c>
      <c r="M33" s="51"/>
      <c r="N33" s="145">
        <f t="shared" si="1"/>
      </c>
      <c r="O33" s="53"/>
      <c r="P33" s="145">
        <f t="shared" si="2"/>
      </c>
      <c r="Q33" s="147"/>
      <c r="R33" s="145">
        <f t="shared" si="4"/>
      </c>
      <c r="S33" s="55"/>
      <c r="T33" s="145">
        <f t="shared" si="5"/>
      </c>
      <c r="U33" s="88">
        <f t="shared" si="6"/>
        <v>0</v>
      </c>
      <c r="V33"/>
    </row>
    <row r="34" spans="1:22" ht="23.25">
      <c r="A34" s="98" t="s">
        <v>11</v>
      </c>
      <c r="B34" s="100"/>
      <c r="C34" s="99">
        <f t="shared" si="3"/>
      </c>
      <c r="D34" s="4">
        <f>IF(C34="","",RANK(C34,$C$7:$C$41,1))</f>
      </c>
      <c r="E34" s="5"/>
      <c r="F34" s="130"/>
      <c r="G34" s="41"/>
      <c r="H34" s="42"/>
      <c r="I34" s="39"/>
      <c r="J34" s="43"/>
      <c r="K34" s="50"/>
      <c r="L34" s="6" t="s">
        <v>11</v>
      </c>
      <c r="M34" s="51"/>
      <c r="N34" s="145">
        <f t="shared" si="1"/>
      </c>
      <c r="O34" s="53"/>
      <c r="P34" s="145">
        <f t="shared" si="2"/>
      </c>
      <c r="Q34" s="147"/>
      <c r="R34" s="145">
        <f t="shared" si="4"/>
      </c>
      <c r="S34" s="55"/>
      <c r="T34" s="145">
        <f t="shared" si="5"/>
      </c>
      <c r="U34" s="88">
        <f t="shared" si="6"/>
        <v>0</v>
      </c>
      <c r="V34"/>
    </row>
    <row r="35" spans="1:22" ht="23.25">
      <c r="A35" s="98" t="s">
        <v>11</v>
      </c>
      <c r="B35" s="100"/>
      <c r="C35" s="99">
        <f t="shared" si="3"/>
      </c>
      <c r="D35" s="4">
        <f t="shared" si="0"/>
      </c>
      <c r="E35" s="5"/>
      <c r="F35" s="129"/>
      <c r="G35" s="15"/>
      <c r="H35" s="16"/>
      <c r="I35" s="34"/>
      <c r="J35" s="9"/>
      <c r="K35" s="10"/>
      <c r="L35" s="6" t="s">
        <v>11</v>
      </c>
      <c r="M35" s="51"/>
      <c r="N35" s="145">
        <f t="shared" si="1"/>
      </c>
      <c r="O35" s="53"/>
      <c r="P35" s="145">
        <f t="shared" si="2"/>
      </c>
      <c r="Q35" s="147"/>
      <c r="R35" s="145">
        <f t="shared" si="4"/>
      </c>
      <c r="S35" s="55"/>
      <c r="T35" s="145">
        <f t="shared" si="5"/>
      </c>
      <c r="U35" s="88">
        <f t="shared" si="6"/>
        <v>0</v>
      </c>
      <c r="V35"/>
    </row>
    <row r="36" spans="1:22" ht="23.25">
      <c r="A36" s="98" t="s">
        <v>11</v>
      </c>
      <c r="B36" s="100"/>
      <c r="C36" s="99">
        <f t="shared" si="3"/>
      </c>
      <c r="D36" s="4">
        <f t="shared" si="0"/>
      </c>
      <c r="E36" s="5"/>
      <c r="F36" s="129"/>
      <c r="G36" s="15"/>
      <c r="H36" s="16"/>
      <c r="I36" s="34"/>
      <c r="J36" s="9"/>
      <c r="K36" s="10"/>
      <c r="L36" s="6" t="s">
        <v>11</v>
      </c>
      <c r="M36" s="51"/>
      <c r="N36" s="145">
        <f t="shared" si="1"/>
      </c>
      <c r="O36" s="53"/>
      <c r="P36" s="145">
        <f t="shared" si="2"/>
      </c>
      <c r="Q36" s="147"/>
      <c r="R36" s="145">
        <f t="shared" si="4"/>
      </c>
      <c r="S36" s="55"/>
      <c r="T36" s="145">
        <f t="shared" si="5"/>
      </c>
      <c r="U36" s="88">
        <f t="shared" si="6"/>
        <v>0</v>
      </c>
      <c r="V36"/>
    </row>
    <row r="37" spans="1:22" ht="23.25">
      <c r="A37" s="98" t="s">
        <v>11</v>
      </c>
      <c r="B37" s="100"/>
      <c r="C37" s="99">
        <f t="shared" si="3"/>
      </c>
      <c r="D37" s="4">
        <f t="shared" si="0"/>
      </c>
      <c r="E37" s="5"/>
      <c r="F37" s="129"/>
      <c r="G37" s="15"/>
      <c r="H37" s="16"/>
      <c r="I37" s="34"/>
      <c r="J37" s="9"/>
      <c r="K37" s="10"/>
      <c r="L37" s="6" t="s">
        <v>11</v>
      </c>
      <c r="M37" s="51"/>
      <c r="N37" s="145">
        <f t="shared" si="1"/>
      </c>
      <c r="O37" s="53"/>
      <c r="P37" s="145">
        <f t="shared" si="2"/>
      </c>
      <c r="Q37" s="147"/>
      <c r="R37" s="145">
        <f t="shared" si="4"/>
      </c>
      <c r="S37" s="55"/>
      <c r="T37" s="145">
        <f t="shared" si="5"/>
      </c>
      <c r="U37" s="88">
        <f t="shared" si="6"/>
        <v>0</v>
      </c>
      <c r="V37"/>
    </row>
    <row r="38" spans="1:22" ht="23.25">
      <c r="A38" s="98" t="s">
        <v>11</v>
      </c>
      <c r="B38" s="100"/>
      <c r="C38" s="99">
        <f t="shared" si="3"/>
      </c>
      <c r="D38" s="4">
        <f t="shared" si="0"/>
      </c>
      <c r="E38" s="5"/>
      <c r="F38" s="129"/>
      <c r="G38" s="7"/>
      <c r="H38" s="8"/>
      <c r="I38" s="34"/>
      <c r="J38" s="9"/>
      <c r="K38" s="10"/>
      <c r="L38" s="6" t="s">
        <v>11</v>
      </c>
      <c r="M38" s="51"/>
      <c r="N38" s="145">
        <f t="shared" si="1"/>
      </c>
      <c r="O38" s="53"/>
      <c r="P38" s="145">
        <f t="shared" si="2"/>
      </c>
      <c r="Q38" s="147"/>
      <c r="R38" s="145">
        <f t="shared" si="4"/>
      </c>
      <c r="S38" s="55"/>
      <c r="T38" s="145">
        <f t="shared" si="5"/>
      </c>
      <c r="U38" s="88">
        <f t="shared" si="6"/>
        <v>0</v>
      </c>
      <c r="V38"/>
    </row>
    <row r="39" spans="1:22" ht="23.25">
      <c r="A39" s="98" t="s">
        <v>11</v>
      </c>
      <c r="B39" s="100"/>
      <c r="C39" s="99">
        <f t="shared" si="3"/>
      </c>
      <c r="D39" s="4">
        <f t="shared" si="0"/>
      </c>
      <c r="E39" s="5"/>
      <c r="F39" s="130"/>
      <c r="G39" s="41"/>
      <c r="H39" s="42"/>
      <c r="I39" s="39"/>
      <c r="J39" s="43"/>
      <c r="K39" s="50"/>
      <c r="L39" s="6" t="s">
        <v>11</v>
      </c>
      <c r="M39" s="51"/>
      <c r="N39" s="145">
        <f t="shared" si="1"/>
      </c>
      <c r="O39" s="53"/>
      <c r="P39" s="145">
        <f t="shared" si="2"/>
      </c>
      <c r="Q39" s="147"/>
      <c r="R39" s="145">
        <f t="shared" si="4"/>
      </c>
      <c r="S39" s="55"/>
      <c r="T39" s="145">
        <f t="shared" si="5"/>
      </c>
      <c r="U39" s="88">
        <f t="shared" si="6"/>
        <v>0</v>
      </c>
      <c r="V39"/>
    </row>
    <row r="40" spans="1:22" ht="23.25">
      <c r="A40" s="98" t="s">
        <v>11</v>
      </c>
      <c r="B40" s="100"/>
      <c r="C40" s="99">
        <f t="shared" si="3"/>
      </c>
      <c r="D40" s="4">
        <f t="shared" si="0"/>
      </c>
      <c r="E40" s="5"/>
      <c r="F40" s="129"/>
      <c r="G40" s="15"/>
      <c r="H40" s="16"/>
      <c r="I40" s="34"/>
      <c r="J40" s="9"/>
      <c r="K40" s="10"/>
      <c r="L40" s="6" t="s">
        <v>11</v>
      </c>
      <c r="M40" s="51"/>
      <c r="N40" s="145">
        <f t="shared" si="1"/>
      </c>
      <c r="O40" s="53"/>
      <c r="P40" s="145">
        <f t="shared" si="2"/>
      </c>
      <c r="Q40" s="147"/>
      <c r="R40" s="145">
        <f t="shared" si="4"/>
      </c>
      <c r="S40" s="55"/>
      <c r="T40" s="145">
        <f t="shared" si="5"/>
      </c>
      <c r="U40" s="88">
        <f t="shared" si="6"/>
        <v>0</v>
      </c>
      <c r="V40"/>
    </row>
    <row r="41" spans="1:22" ht="24" thickBot="1">
      <c r="A41" s="98" t="s">
        <v>11</v>
      </c>
      <c r="B41" s="100"/>
      <c r="C41" s="99">
        <f t="shared" si="3"/>
      </c>
      <c r="D41" s="4">
        <f t="shared" si="0"/>
      </c>
      <c r="E41" s="12"/>
      <c r="F41" s="132"/>
      <c r="G41" s="66"/>
      <c r="H41" s="67"/>
      <c r="I41" s="35"/>
      <c r="J41" s="13"/>
      <c r="K41" s="14"/>
      <c r="L41" s="6" t="s">
        <v>11</v>
      </c>
      <c r="M41" s="69"/>
      <c r="N41" s="146">
        <f t="shared" si="1"/>
      </c>
      <c r="O41" s="70"/>
      <c r="P41" s="145">
        <f t="shared" si="2"/>
      </c>
      <c r="Q41" s="149"/>
      <c r="R41" s="145">
        <f t="shared" si="4"/>
      </c>
      <c r="S41" s="71"/>
      <c r="T41" s="145">
        <f t="shared" si="5"/>
      </c>
      <c r="U41" s="88">
        <f t="shared" si="6"/>
        <v>0</v>
      </c>
      <c r="V41"/>
    </row>
    <row r="42" spans="1:22" ht="16.5" thickTop="1">
      <c r="A42" s="17"/>
      <c r="B42" s="17"/>
      <c r="C42" s="17"/>
      <c r="D42" s="18"/>
      <c r="E42" s="19"/>
      <c r="F42" s="19"/>
      <c r="G42" s="18"/>
      <c r="H42" s="20"/>
      <c r="I42" s="21"/>
      <c r="J42" s="22"/>
      <c r="K42" s="28"/>
      <c r="L42" s="23"/>
      <c r="M42" s="24"/>
      <c r="N42" s="24"/>
      <c r="O42" s="24"/>
      <c r="P42" s="24"/>
      <c r="Q42" s="24"/>
      <c r="R42" s="24"/>
      <c r="S42" s="24"/>
      <c r="T42" s="24"/>
      <c r="V42"/>
    </row>
    <row r="43" spans="1:22" ht="15.75">
      <c r="A43" s="25"/>
      <c r="B43" s="25"/>
      <c r="C43" s="20" t="s">
        <v>13</v>
      </c>
      <c r="D43" s="27"/>
      <c r="E43" s="28"/>
      <c r="F43" s="28"/>
      <c r="G43" s="29" t="s">
        <v>12</v>
      </c>
      <c r="H43" s="26"/>
      <c r="I43" s="26"/>
      <c r="J43" s="29" t="s">
        <v>12</v>
      </c>
      <c r="K43" s="25"/>
      <c r="L43" s="20" t="s">
        <v>14</v>
      </c>
      <c r="M43" s="26"/>
      <c r="N43" s="30"/>
      <c r="O43" s="30"/>
      <c r="P43" s="26"/>
      <c r="Q43" s="26"/>
      <c r="R43" s="26"/>
      <c r="S43" s="26"/>
      <c r="T43" s="26"/>
      <c r="V43"/>
    </row>
    <row r="44" spans="1:22" ht="15.75">
      <c r="A44" s="25"/>
      <c r="B44" s="25"/>
      <c r="C44" s="32" t="s">
        <v>15</v>
      </c>
      <c r="D44" s="27"/>
      <c r="E44" s="33"/>
      <c r="F44" s="33"/>
      <c r="G44" s="31" t="s">
        <v>12</v>
      </c>
      <c r="H44" s="26"/>
      <c r="I44" s="26"/>
      <c r="J44" s="31" t="s">
        <v>12</v>
      </c>
      <c r="K44" s="25"/>
      <c r="L44" s="32" t="s">
        <v>15</v>
      </c>
      <c r="M44" s="33"/>
      <c r="N44" s="30"/>
      <c r="O44" s="30"/>
      <c r="P44" s="26"/>
      <c r="Q44" s="26"/>
      <c r="R44" s="26"/>
      <c r="S44" s="26"/>
      <c r="T44" s="26"/>
      <c r="V44"/>
    </row>
    <row r="45" spans="1:20" ht="15.75">
      <c r="A45" s="25"/>
      <c r="B45" s="25"/>
      <c r="C45" s="32" t="s">
        <v>16</v>
      </c>
      <c r="D45" s="26"/>
      <c r="E45" s="25"/>
      <c r="F45" s="25"/>
      <c r="G45" s="26"/>
      <c r="H45" s="26"/>
      <c r="I45" s="26"/>
      <c r="J45" s="26"/>
      <c r="K45" s="25"/>
      <c r="L45" s="32" t="s">
        <v>16</v>
      </c>
      <c r="M45" s="33"/>
      <c r="N45" s="30"/>
      <c r="O45" s="30"/>
      <c r="P45" s="26"/>
      <c r="Q45" s="26"/>
      <c r="R45" s="26"/>
      <c r="S45" s="26"/>
      <c r="T45" s="26"/>
    </row>
    <row r="46" spans="1:20" ht="15">
      <c r="A46" s="25"/>
      <c r="B46" s="25"/>
      <c r="C46" s="25"/>
      <c r="D46" s="26"/>
      <c r="E46" s="25"/>
      <c r="F46" s="25"/>
      <c r="G46" s="26"/>
      <c r="H46" s="26"/>
      <c r="I46" s="26"/>
      <c r="J46" s="26"/>
      <c r="K46" s="25"/>
      <c r="L46" s="25"/>
      <c r="M46" s="26"/>
      <c r="N46" s="30"/>
      <c r="O46" s="30"/>
      <c r="P46" s="26"/>
      <c r="Q46" s="26"/>
      <c r="R46" s="26"/>
      <c r="S46" s="26"/>
      <c r="T46" s="30"/>
    </row>
    <row r="47" spans="1:20" ht="15">
      <c r="A47" s="25"/>
      <c r="B47" s="25"/>
      <c r="C47" s="29" t="s">
        <v>17</v>
      </c>
      <c r="D47" s="22"/>
      <c r="E47" s="26"/>
      <c r="F47" s="26"/>
      <c r="G47" s="22"/>
      <c r="H47" s="26"/>
      <c r="I47" s="20" t="s">
        <v>18</v>
      </c>
      <c r="J47" s="31"/>
      <c r="K47" s="25"/>
      <c r="L47" s="20" t="s">
        <v>18</v>
      </c>
      <c r="M47" s="26"/>
      <c r="N47" s="30"/>
      <c r="O47" s="30"/>
      <c r="P47" s="26"/>
      <c r="Q47" s="26"/>
      <c r="R47" s="26"/>
      <c r="S47" s="20" t="s">
        <v>18</v>
      </c>
      <c r="T47" s="26"/>
    </row>
    <row r="48" spans="1:20" ht="15">
      <c r="A48" s="25"/>
      <c r="B48" s="25"/>
      <c r="C48" s="32" t="s">
        <v>15</v>
      </c>
      <c r="D48" s="27"/>
      <c r="E48" s="28"/>
      <c r="F48" s="28"/>
      <c r="G48" s="29" t="s">
        <v>12</v>
      </c>
      <c r="H48" s="26"/>
      <c r="I48" s="32" t="s">
        <v>15</v>
      </c>
      <c r="J48" s="29" t="s">
        <v>12</v>
      </c>
      <c r="K48" s="25"/>
      <c r="L48" s="32" t="s">
        <v>15</v>
      </c>
      <c r="M48" s="33"/>
      <c r="N48" s="30"/>
      <c r="O48" s="30"/>
      <c r="P48" s="26"/>
      <c r="Q48" s="26"/>
      <c r="R48" s="26"/>
      <c r="S48" s="32" t="s">
        <v>15</v>
      </c>
      <c r="T48" s="26"/>
    </row>
    <row r="49" spans="1:20" ht="15">
      <c r="A49" s="25"/>
      <c r="B49" s="25"/>
      <c r="C49" s="32" t="s">
        <v>16</v>
      </c>
      <c r="D49" s="27"/>
      <c r="E49" s="33"/>
      <c r="F49" s="33"/>
      <c r="G49" s="31" t="s">
        <v>12</v>
      </c>
      <c r="H49" s="26"/>
      <c r="I49" s="32" t="s">
        <v>16</v>
      </c>
      <c r="J49" s="31" t="s">
        <v>12</v>
      </c>
      <c r="K49" s="25"/>
      <c r="L49" s="32" t="s">
        <v>16</v>
      </c>
      <c r="M49" s="33"/>
      <c r="N49" s="30"/>
      <c r="O49" s="30"/>
      <c r="P49" s="26"/>
      <c r="Q49" s="26"/>
      <c r="R49" s="26"/>
      <c r="S49" s="32" t="s">
        <v>16</v>
      </c>
      <c r="T49" s="26"/>
    </row>
  </sheetData>
  <sheetProtection password="CA8B" sheet="1" objects="1" scenarios="1"/>
  <mergeCells count="23">
    <mergeCell ref="A2:E2"/>
    <mergeCell ref="B5:B6"/>
    <mergeCell ref="P5:P6"/>
    <mergeCell ref="R5:R6"/>
    <mergeCell ref="A5:A6"/>
    <mergeCell ref="C5:C6"/>
    <mergeCell ref="D5:D6"/>
    <mergeCell ref="E5:E6"/>
    <mergeCell ref="G5:G6"/>
    <mergeCell ref="F5:F6"/>
    <mergeCell ref="H5:H6"/>
    <mergeCell ref="N5:N6"/>
    <mergeCell ref="I5:I6"/>
    <mergeCell ref="J5:J6"/>
    <mergeCell ref="K5:K6"/>
    <mergeCell ref="L5:L6"/>
    <mergeCell ref="T5:T6"/>
    <mergeCell ref="U5:U6"/>
    <mergeCell ref="AB1:AE1"/>
    <mergeCell ref="W2:AA2"/>
    <mergeCell ref="AB2:AC2"/>
    <mergeCell ref="AD2:AE2"/>
    <mergeCell ref="W1:Y1"/>
  </mergeCells>
  <conditionalFormatting sqref="N43:O49 O1 T46 M42:T42 G2:T2 M4 O4 S4 M5:T5 Q4 Q6 M6:M41 O6:O41 S6:S41">
    <cfRule type="cellIs" priority="126" dxfId="1041" operator="lessThan" stopIfTrue="1">
      <formula>0</formula>
    </cfRule>
  </conditionalFormatting>
  <conditionalFormatting sqref="E7:E41 F7 F9:F41">
    <cfRule type="cellIs" priority="68" dxfId="11" operator="between" stopIfTrue="1">
      <formula>1</formula>
      <formula>99999999</formula>
    </cfRule>
  </conditionalFormatting>
  <conditionalFormatting sqref="A7:B49 A5">
    <cfRule type="cellIs" priority="127" dxfId="10" operator="equal" stopIfTrue="1">
      <formula>"H"</formula>
    </cfRule>
    <cfRule type="cellIs" priority="128" dxfId="9" operator="equal" stopIfTrue="1">
      <formula>"F"</formula>
    </cfRule>
  </conditionalFormatting>
  <conditionalFormatting sqref="E1:F1">
    <cfRule type="cellIs" priority="30" dxfId="8" operator="between">
      <formula>2004</formula>
      <formula>2005</formula>
    </cfRule>
  </conditionalFormatting>
  <conditionalFormatting sqref="L7:L41">
    <cfRule type="cellIs" priority="29" dxfId="0" operator="notEqual" stopIfTrue="1">
      <formula>"F"</formula>
    </cfRule>
  </conditionalFormatting>
  <dataValidations count="1">
    <dataValidation type="list" allowBlank="1" showInputMessage="1" showErrorMessage="1" sqref="A7:A41">
      <formula1>"H,F"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61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9"/>
  <sheetViews>
    <sheetView zoomScale="70" zoomScaleNormal="70" zoomScalePageLayoutView="0" workbookViewId="0" topLeftCell="D1">
      <selection activeCell="K12" sqref="K12"/>
    </sheetView>
  </sheetViews>
  <sheetFormatPr defaultColWidth="11.57421875" defaultRowHeight="15"/>
  <cols>
    <col min="1" max="1" width="5.7109375" style="0" bestFit="1" customWidth="1"/>
    <col min="2" max="2" width="5.7109375" style="0" customWidth="1"/>
    <col min="3" max="3" width="11.57421875" style="0" customWidth="1"/>
    <col min="4" max="4" width="12.140625" style="0" bestFit="1" customWidth="1"/>
    <col min="5" max="5" width="13.8515625" style="0" customWidth="1"/>
    <col min="6" max="6" width="11.57421875" style="0" customWidth="1"/>
    <col min="7" max="7" width="29.7109375" style="0" customWidth="1"/>
    <col min="8" max="8" width="14.8515625" style="0" customWidth="1"/>
    <col min="10" max="10" width="9.140625" style="0" bestFit="1" customWidth="1"/>
    <col min="11" max="11" width="36.140625" style="49" bestFit="1" customWidth="1"/>
    <col min="12" max="12" width="16.57421875" style="0" customWidth="1"/>
    <col min="13" max="13" width="17.8515625" style="0" bestFit="1" customWidth="1"/>
    <col min="14" max="14" width="8.00390625" style="0" customWidth="1"/>
    <col min="15" max="15" width="13.421875" style="0" bestFit="1" customWidth="1"/>
    <col min="16" max="16" width="11.28125" style="0" bestFit="1" customWidth="1"/>
    <col min="17" max="17" width="13.421875" style="0" customWidth="1"/>
    <col min="18" max="18" width="7.8515625" style="0" customWidth="1"/>
    <col min="19" max="19" width="19.140625" style="0" customWidth="1"/>
    <col min="20" max="20" width="7.00390625" style="0" customWidth="1"/>
    <col min="21" max="21" width="12.140625" style="87" customWidth="1"/>
    <col min="22" max="22" width="11.57421875" style="91" customWidth="1"/>
  </cols>
  <sheetData>
    <row r="1" spans="1:32" s="44" customFormat="1" ht="36" customHeight="1">
      <c r="A1" s="74" t="s">
        <v>32</v>
      </c>
      <c r="B1" s="75"/>
      <c r="C1" s="76"/>
      <c r="D1" s="77"/>
      <c r="E1" s="78"/>
      <c r="F1" s="78"/>
      <c r="G1" s="78"/>
      <c r="H1" s="78"/>
      <c r="I1" s="78"/>
      <c r="J1" s="78"/>
      <c r="K1" s="78"/>
      <c r="L1" s="78"/>
      <c r="M1" s="79"/>
      <c r="N1" s="78"/>
      <c r="O1" s="47"/>
      <c r="P1" s="47"/>
      <c r="Q1" s="47"/>
      <c r="R1" s="47"/>
      <c r="S1" s="47"/>
      <c r="T1" s="47"/>
      <c r="U1" s="85"/>
      <c r="V1" s="89"/>
      <c r="W1" s="48"/>
      <c r="X1" s="48"/>
      <c r="Y1" s="48"/>
      <c r="Z1" s="48"/>
      <c r="AA1" s="201"/>
      <c r="AB1" s="201"/>
      <c r="AC1" s="201"/>
      <c r="AD1" s="201"/>
      <c r="AE1" s="45"/>
      <c r="AF1" s="45"/>
    </row>
    <row r="2" spans="1:32" s="44" customFormat="1" ht="45" customHeight="1">
      <c r="A2" s="204" t="s">
        <v>55</v>
      </c>
      <c r="B2" s="205"/>
      <c r="C2" s="205"/>
      <c r="D2" s="205"/>
      <c r="E2" s="205"/>
      <c r="F2" s="168"/>
      <c r="G2" s="83"/>
      <c r="H2" s="83"/>
      <c r="I2" s="83"/>
      <c r="J2" s="83"/>
      <c r="K2" s="83"/>
      <c r="L2" s="83"/>
      <c r="M2" s="84"/>
      <c r="N2" s="83"/>
      <c r="O2" s="167"/>
      <c r="P2" s="167"/>
      <c r="Q2" s="167"/>
      <c r="R2" s="167"/>
      <c r="S2" s="167"/>
      <c r="T2" s="167"/>
      <c r="U2"/>
      <c r="V2" s="202"/>
      <c r="W2" s="202"/>
      <c r="X2" s="202"/>
      <c r="Y2" s="202"/>
      <c r="Z2" s="202"/>
      <c r="AA2" s="203"/>
      <c r="AB2" s="203"/>
      <c r="AC2" s="203"/>
      <c r="AD2" s="203"/>
      <c r="AE2" s="45"/>
      <c r="AF2" s="45"/>
    </row>
    <row r="3" spans="21:38" ht="15">
      <c r="U3" s="86"/>
      <c r="V3" s="90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3:22" ht="16.5" thickBot="1">
      <c r="M4" s="1" t="s">
        <v>9</v>
      </c>
      <c r="O4" s="1" t="s">
        <v>9</v>
      </c>
      <c r="Q4" s="1" t="s">
        <v>9</v>
      </c>
      <c r="S4" s="1" t="s">
        <v>9</v>
      </c>
      <c r="V4" s="170" t="s">
        <v>21</v>
      </c>
    </row>
    <row r="5" spans="1:21" ht="37.5" customHeight="1">
      <c r="A5" s="193" t="s">
        <v>0</v>
      </c>
      <c r="B5" s="195" t="s">
        <v>1</v>
      </c>
      <c r="C5" s="197" t="s">
        <v>23</v>
      </c>
      <c r="D5" s="199" t="s">
        <v>22</v>
      </c>
      <c r="E5" s="208" t="s">
        <v>35</v>
      </c>
      <c r="F5" s="187" t="s">
        <v>34</v>
      </c>
      <c r="G5" s="206" t="s">
        <v>2</v>
      </c>
      <c r="H5" s="183" t="s">
        <v>3</v>
      </c>
      <c r="I5" s="185" t="s">
        <v>4</v>
      </c>
      <c r="J5" s="189" t="s">
        <v>5</v>
      </c>
      <c r="K5" s="191" t="s">
        <v>44</v>
      </c>
      <c r="L5" s="210" t="s">
        <v>45</v>
      </c>
      <c r="M5" s="169" t="s">
        <v>48</v>
      </c>
      <c r="N5" s="206" t="s">
        <v>8</v>
      </c>
      <c r="O5" s="160" t="s">
        <v>49</v>
      </c>
      <c r="P5" s="206" t="s">
        <v>8</v>
      </c>
      <c r="Q5" s="161" t="s">
        <v>40</v>
      </c>
      <c r="R5" s="206" t="s">
        <v>8</v>
      </c>
      <c r="S5" s="162" t="s">
        <v>41</v>
      </c>
      <c r="T5" s="206" t="s">
        <v>8</v>
      </c>
      <c r="U5" s="181" t="s">
        <v>42</v>
      </c>
    </row>
    <row r="6" spans="1:21" ht="16.5" thickBot="1">
      <c r="A6" s="194"/>
      <c r="B6" s="196"/>
      <c r="C6" s="198"/>
      <c r="D6" s="200"/>
      <c r="E6" s="209"/>
      <c r="F6" s="188"/>
      <c r="G6" s="212"/>
      <c r="H6" s="184"/>
      <c r="I6" s="186"/>
      <c r="J6" s="190"/>
      <c r="K6" s="192"/>
      <c r="L6" s="211"/>
      <c r="M6" s="1" t="s">
        <v>27</v>
      </c>
      <c r="N6" s="207"/>
      <c r="O6" s="1" t="s">
        <v>19</v>
      </c>
      <c r="P6" s="207"/>
      <c r="Q6" s="1" t="s">
        <v>20</v>
      </c>
      <c r="R6" s="207"/>
      <c r="S6" s="1" t="s">
        <v>24</v>
      </c>
      <c r="T6" s="207"/>
      <c r="U6" s="182"/>
    </row>
    <row r="7" spans="1:22" ht="23.25">
      <c r="A7" s="98" t="s">
        <v>11</v>
      </c>
      <c r="B7" s="100"/>
      <c r="C7" s="99">
        <f>IF(N7="","",SUM(N7,P7,R7,T7))</f>
      </c>
      <c r="D7" s="4">
        <f aca="true" t="shared" si="0" ref="D7:D41">IF(C7="","",RANK(C7,$C$7:$C$41,1))</f>
      </c>
      <c r="E7" s="5"/>
      <c r="F7" s="129">
        <v>458816</v>
      </c>
      <c r="G7" s="7" t="s">
        <v>104</v>
      </c>
      <c r="H7" s="8" t="s">
        <v>105</v>
      </c>
      <c r="I7" s="34">
        <v>1992</v>
      </c>
      <c r="J7" s="9">
        <v>61.09</v>
      </c>
      <c r="K7" s="10" t="s">
        <v>78</v>
      </c>
      <c r="L7" s="6"/>
      <c r="M7" s="51"/>
      <c r="N7" s="145">
        <f aca="true" t="shared" si="1" ref="N7:N41">IF(M7="","",RANK(M7,$M$7:$M$41,0))</f>
      </c>
      <c r="O7" s="53"/>
      <c r="P7" s="145">
        <f aca="true" t="shared" si="2" ref="P7:P41">IF(O7="","",RANK(O7,$O$7:$O$41,0))</f>
      </c>
      <c r="Q7" s="147"/>
      <c r="R7" s="145">
        <f>IF(Q7="","",RANK(Q7,$Q$7:$Q$41,1))</f>
      </c>
      <c r="S7" s="55"/>
      <c r="T7" s="145">
        <f>IF(S7="","",RANK(S7,$S$7:$S$41,0))</f>
      </c>
      <c r="U7" s="88" t="e">
        <f>SUM(#REF!*0.45)</f>
        <v>#REF!</v>
      </c>
      <c r="V7"/>
    </row>
    <row r="8" spans="1:22" ht="23.25">
      <c r="A8" s="98" t="s">
        <v>11</v>
      </c>
      <c r="B8" s="100"/>
      <c r="C8" s="99">
        <f aca="true" t="shared" si="3" ref="C8:C41">IF(N8="","",SUM(N8,P8,R8,T8))</f>
        <v>5</v>
      </c>
      <c r="D8" s="4">
        <f t="shared" si="0"/>
        <v>1</v>
      </c>
      <c r="E8" s="5"/>
      <c r="F8" s="129">
        <v>458816</v>
      </c>
      <c r="G8" s="7" t="s">
        <v>104</v>
      </c>
      <c r="H8" s="8" t="s">
        <v>105</v>
      </c>
      <c r="I8" s="34">
        <v>1992</v>
      </c>
      <c r="J8" s="9">
        <v>61.09</v>
      </c>
      <c r="K8" s="10" t="s">
        <v>78</v>
      </c>
      <c r="L8" s="6" t="s">
        <v>11</v>
      </c>
      <c r="M8" s="51">
        <v>80</v>
      </c>
      <c r="N8" s="145">
        <f t="shared" si="1"/>
        <v>1</v>
      </c>
      <c r="O8" s="53">
        <v>10</v>
      </c>
      <c r="P8" s="145">
        <f t="shared" si="2"/>
        <v>1</v>
      </c>
      <c r="Q8" s="147">
        <v>86</v>
      </c>
      <c r="R8" s="145">
        <f aca="true" t="shared" si="4" ref="R8:R41">IF(Q8="","",RANK(Q8,$Q$7:$Q$41,1))</f>
        <v>1</v>
      </c>
      <c r="S8" s="55">
        <v>33</v>
      </c>
      <c r="T8" s="145">
        <f aca="true" t="shared" si="5" ref="T8:T41">IF(S8="","",RANK(S8,$S$7:$S$41,0))</f>
        <v>2</v>
      </c>
      <c r="U8" s="88">
        <f>SUM(J7*0.45)</f>
        <v>27.4905</v>
      </c>
      <c r="V8"/>
    </row>
    <row r="9" spans="1:22" ht="21">
      <c r="A9" s="98" t="s">
        <v>11</v>
      </c>
      <c r="B9" s="100"/>
      <c r="C9" s="99">
        <f t="shared" si="3"/>
      </c>
      <c r="D9" s="4">
        <f t="shared" si="0"/>
      </c>
      <c r="E9" s="5"/>
      <c r="F9" s="150"/>
      <c r="G9" s="150"/>
      <c r="H9" s="150"/>
      <c r="I9" s="150"/>
      <c r="J9" s="150"/>
      <c r="K9" s="176"/>
      <c r="L9" s="6" t="s">
        <v>11</v>
      </c>
      <c r="M9" s="51"/>
      <c r="N9" s="145">
        <f t="shared" si="1"/>
      </c>
      <c r="O9" s="53"/>
      <c r="P9" s="145">
        <f t="shared" si="2"/>
      </c>
      <c r="Q9" s="147"/>
      <c r="R9" s="145">
        <f t="shared" si="4"/>
      </c>
      <c r="S9" s="55"/>
      <c r="T9" s="145">
        <f t="shared" si="5"/>
      </c>
      <c r="U9" s="88">
        <f>SUM(J8*0.45)</f>
        <v>27.4905</v>
      </c>
      <c r="V9"/>
    </row>
    <row r="10" spans="1:22" ht="23.25" customHeight="1">
      <c r="A10" s="98" t="s">
        <v>11</v>
      </c>
      <c r="B10" s="100"/>
      <c r="C10" s="99">
        <f t="shared" si="3"/>
      </c>
      <c r="D10" s="4">
        <f t="shared" si="0"/>
      </c>
      <c r="E10" s="5"/>
      <c r="F10" s="129">
        <v>442217</v>
      </c>
      <c r="G10" s="41" t="s">
        <v>100</v>
      </c>
      <c r="H10" s="42" t="s">
        <v>101</v>
      </c>
      <c r="I10" s="39">
        <v>1999</v>
      </c>
      <c r="J10" s="43">
        <v>64.2</v>
      </c>
      <c r="K10" s="50" t="s">
        <v>106</v>
      </c>
      <c r="L10" s="6" t="s">
        <v>11</v>
      </c>
      <c r="M10" s="51"/>
      <c r="N10" s="145">
        <f t="shared" si="1"/>
      </c>
      <c r="O10" s="53"/>
      <c r="P10" s="145">
        <f t="shared" si="2"/>
      </c>
      <c r="Q10" s="147"/>
      <c r="R10" s="145">
        <f t="shared" si="4"/>
      </c>
      <c r="S10" s="55"/>
      <c r="T10" s="145">
        <f t="shared" si="5"/>
      </c>
      <c r="U10" s="88" t="e">
        <f>SUM(#REF!*0.45)</f>
        <v>#REF!</v>
      </c>
      <c r="V10"/>
    </row>
    <row r="11" spans="1:22" ht="23.25">
      <c r="A11" s="98" t="s">
        <v>11</v>
      </c>
      <c r="B11" s="100"/>
      <c r="C11" s="99">
        <f t="shared" si="3"/>
        <v>5</v>
      </c>
      <c r="D11" s="4">
        <f t="shared" si="0"/>
        <v>1</v>
      </c>
      <c r="E11" s="5"/>
      <c r="F11" s="129">
        <v>442217</v>
      </c>
      <c r="G11" s="41" t="s">
        <v>100</v>
      </c>
      <c r="H11" s="42" t="s">
        <v>101</v>
      </c>
      <c r="I11" s="39">
        <v>1999</v>
      </c>
      <c r="J11" s="43">
        <v>64.2</v>
      </c>
      <c r="K11" s="50" t="s">
        <v>75</v>
      </c>
      <c r="L11" s="6" t="s">
        <v>11</v>
      </c>
      <c r="M11" s="51">
        <v>80</v>
      </c>
      <c r="N11" s="145">
        <f t="shared" si="1"/>
        <v>1</v>
      </c>
      <c r="O11" s="53">
        <v>6</v>
      </c>
      <c r="P11" s="145">
        <f t="shared" si="2"/>
        <v>2</v>
      </c>
      <c r="Q11" s="147">
        <v>86</v>
      </c>
      <c r="R11" s="145">
        <f t="shared" si="4"/>
        <v>1</v>
      </c>
      <c r="S11" s="55">
        <v>42</v>
      </c>
      <c r="T11" s="145">
        <f t="shared" si="5"/>
        <v>1</v>
      </c>
      <c r="U11" s="88">
        <f aca="true" t="shared" si="6" ref="U11:U41">SUM(J11*0.45)</f>
        <v>28.89</v>
      </c>
      <c r="V11"/>
    </row>
    <row r="12" spans="1:22" ht="23.25">
      <c r="A12" s="98" t="s">
        <v>11</v>
      </c>
      <c r="B12" s="100"/>
      <c r="C12" s="99">
        <f t="shared" si="3"/>
      </c>
      <c r="D12" s="4">
        <f t="shared" si="0"/>
      </c>
      <c r="E12" s="5"/>
      <c r="F12" s="129"/>
      <c r="G12" s="7"/>
      <c r="H12" s="8"/>
      <c r="I12" s="34"/>
      <c r="J12" s="9"/>
      <c r="K12" s="10"/>
      <c r="L12" s="6" t="s">
        <v>11</v>
      </c>
      <c r="M12" s="51"/>
      <c r="N12" s="145">
        <f t="shared" si="1"/>
      </c>
      <c r="O12" s="53"/>
      <c r="P12" s="145">
        <f t="shared" si="2"/>
      </c>
      <c r="Q12" s="147"/>
      <c r="R12" s="145">
        <f t="shared" si="4"/>
      </c>
      <c r="S12" s="55"/>
      <c r="T12" s="145">
        <f t="shared" si="5"/>
      </c>
      <c r="U12" s="88">
        <f t="shared" si="6"/>
        <v>0</v>
      </c>
      <c r="V12"/>
    </row>
    <row r="13" spans="1:22" ht="23.25" customHeight="1">
      <c r="A13" s="98" t="s">
        <v>11</v>
      </c>
      <c r="B13" s="100"/>
      <c r="C13" s="99">
        <f t="shared" si="3"/>
      </c>
      <c r="D13" s="4">
        <f t="shared" si="0"/>
      </c>
      <c r="E13" s="5"/>
      <c r="F13" s="129"/>
      <c r="G13" s="7"/>
      <c r="H13" s="8"/>
      <c r="I13" s="34"/>
      <c r="J13" s="9"/>
      <c r="K13" s="10"/>
      <c r="L13" s="6" t="s">
        <v>11</v>
      </c>
      <c r="M13" s="51"/>
      <c r="N13" s="145">
        <f t="shared" si="1"/>
      </c>
      <c r="O13" s="53"/>
      <c r="P13" s="145">
        <f t="shared" si="2"/>
      </c>
      <c r="Q13" s="147"/>
      <c r="R13" s="145">
        <f t="shared" si="4"/>
      </c>
      <c r="S13" s="55"/>
      <c r="T13" s="145">
        <f t="shared" si="5"/>
      </c>
      <c r="U13" s="88">
        <f t="shared" si="6"/>
        <v>0</v>
      </c>
      <c r="V13"/>
    </row>
    <row r="14" spans="1:22" ht="23.25">
      <c r="A14" s="98" t="s">
        <v>11</v>
      </c>
      <c r="B14" s="100"/>
      <c r="C14" s="99">
        <f t="shared" si="3"/>
      </c>
      <c r="D14" s="4">
        <f t="shared" si="0"/>
      </c>
      <c r="E14" s="5"/>
      <c r="F14" s="129"/>
      <c r="G14" s="41"/>
      <c r="H14" s="42"/>
      <c r="I14" s="39"/>
      <c r="J14" s="43"/>
      <c r="K14" s="50"/>
      <c r="L14" s="6" t="s">
        <v>11</v>
      </c>
      <c r="M14" s="51"/>
      <c r="N14" s="145">
        <f t="shared" si="1"/>
      </c>
      <c r="O14" s="53"/>
      <c r="P14" s="145">
        <f t="shared" si="2"/>
      </c>
      <c r="Q14" s="147"/>
      <c r="R14" s="145">
        <f t="shared" si="4"/>
      </c>
      <c r="S14" s="55"/>
      <c r="T14" s="145">
        <f t="shared" si="5"/>
      </c>
      <c r="U14" s="88">
        <f t="shared" si="6"/>
        <v>0</v>
      </c>
      <c r="V14"/>
    </row>
    <row r="15" spans="1:22" ht="23.25">
      <c r="A15" s="98" t="s">
        <v>11</v>
      </c>
      <c r="B15" s="100"/>
      <c r="C15" s="99">
        <f t="shared" si="3"/>
      </c>
      <c r="D15" s="4">
        <f t="shared" si="0"/>
      </c>
      <c r="E15" s="5"/>
      <c r="F15" s="129"/>
      <c r="G15" s="7"/>
      <c r="H15" s="8"/>
      <c r="I15" s="34"/>
      <c r="J15" s="9"/>
      <c r="K15" s="10"/>
      <c r="L15" s="6" t="s">
        <v>11</v>
      </c>
      <c r="M15" s="51"/>
      <c r="N15" s="145">
        <f t="shared" si="1"/>
      </c>
      <c r="O15" s="53"/>
      <c r="P15" s="145">
        <f t="shared" si="2"/>
      </c>
      <c r="Q15" s="147"/>
      <c r="R15" s="145">
        <f t="shared" si="4"/>
      </c>
      <c r="S15" s="55"/>
      <c r="T15" s="145">
        <f t="shared" si="5"/>
      </c>
      <c r="U15" s="88">
        <f t="shared" si="6"/>
        <v>0</v>
      </c>
      <c r="V15"/>
    </row>
    <row r="16" spans="1:22" ht="23.25">
      <c r="A16" s="98" t="s">
        <v>11</v>
      </c>
      <c r="B16" s="100"/>
      <c r="C16" s="99">
        <f t="shared" si="3"/>
      </c>
      <c r="D16" s="4">
        <f t="shared" si="0"/>
      </c>
      <c r="E16" s="5"/>
      <c r="F16" s="129"/>
      <c r="G16" s="7"/>
      <c r="H16" s="8"/>
      <c r="I16" s="34"/>
      <c r="J16" s="9"/>
      <c r="K16" s="10"/>
      <c r="L16" s="6" t="s">
        <v>11</v>
      </c>
      <c r="M16" s="51"/>
      <c r="N16" s="145">
        <f t="shared" si="1"/>
      </c>
      <c r="O16" s="53"/>
      <c r="P16" s="145">
        <f t="shared" si="2"/>
      </c>
      <c r="Q16" s="147"/>
      <c r="R16" s="145">
        <f t="shared" si="4"/>
      </c>
      <c r="S16" s="55"/>
      <c r="T16" s="145">
        <f t="shared" si="5"/>
      </c>
      <c r="U16" s="88">
        <f t="shared" si="6"/>
        <v>0</v>
      </c>
      <c r="V16"/>
    </row>
    <row r="17" spans="1:22" ht="23.25">
      <c r="A17" s="98" t="s">
        <v>11</v>
      </c>
      <c r="B17" s="100"/>
      <c r="C17" s="99">
        <f t="shared" si="3"/>
      </c>
      <c r="D17" s="4">
        <f t="shared" si="0"/>
      </c>
      <c r="E17" s="5"/>
      <c r="F17" s="129"/>
      <c r="G17" s="7"/>
      <c r="H17" s="8"/>
      <c r="I17" s="34"/>
      <c r="J17" s="9"/>
      <c r="K17" s="10"/>
      <c r="L17" s="6" t="s">
        <v>11</v>
      </c>
      <c r="M17" s="51"/>
      <c r="N17" s="145">
        <f t="shared" si="1"/>
      </c>
      <c r="O17" s="53"/>
      <c r="P17" s="145">
        <f t="shared" si="2"/>
      </c>
      <c r="Q17" s="147"/>
      <c r="R17" s="145">
        <f t="shared" si="4"/>
      </c>
      <c r="S17" s="55"/>
      <c r="T17" s="145">
        <f t="shared" si="5"/>
      </c>
      <c r="U17" s="88">
        <f t="shared" si="6"/>
        <v>0</v>
      </c>
      <c r="V17"/>
    </row>
    <row r="18" spans="1:22" ht="23.25">
      <c r="A18" s="98" t="s">
        <v>11</v>
      </c>
      <c r="B18" s="100"/>
      <c r="C18" s="99">
        <f t="shared" si="3"/>
      </c>
      <c r="D18" s="4">
        <f t="shared" si="0"/>
      </c>
      <c r="E18" s="5"/>
      <c r="F18" s="129"/>
      <c r="G18" s="7"/>
      <c r="H18" s="8"/>
      <c r="I18" s="34"/>
      <c r="J18" s="9"/>
      <c r="K18" s="10"/>
      <c r="L18" s="6" t="s">
        <v>11</v>
      </c>
      <c r="M18" s="51"/>
      <c r="N18" s="145">
        <f t="shared" si="1"/>
      </c>
      <c r="O18" s="53"/>
      <c r="P18" s="145">
        <f t="shared" si="2"/>
      </c>
      <c r="Q18" s="147"/>
      <c r="R18" s="145">
        <f t="shared" si="4"/>
      </c>
      <c r="S18" s="55"/>
      <c r="T18" s="145">
        <f t="shared" si="5"/>
      </c>
      <c r="U18" s="88">
        <f t="shared" si="6"/>
        <v>0</v>
      </c>
      <c r="V18"/>
    </row>
    <row r="19" spans="1:22" ht="23.25" customHeight="1">
      <c r="A19" s="98" t="s">
        <v>11</v>
      </c>
      <c r="B19" s="100"/>
      <c r="C19" s="99">
        <f t="shared" si="3"/>
      </c>
      <c r="D19" s="4">
        <f t="shared" si="0"/>
      </c>
      <c r="E19" s="5"/>
      <c r="F19" s="129"/>
      <c r="G19" s="7"/>
      <c r="H19" s="8"/>
      <c r="I19" s="39"/>
      <c r="J19" s="43"/>
      <c r="K19" s="11"/>
      <c r="L19" s="6" t="s">
        <v>11</v>
      </c>
      <c r="M19" s="51"/>
      <c r="N19" s="145">
        <f t="shared" si="1"/>
      </c>
      <c r="O19" s="53"/>
      <c r="P19" s="145">
        <f t="shared" si="2"/>
      </c>
      <c r="Q19" s="147"/>
      <c r="R19" s="145">
        <f t="shared" si="4"/>
      </c>
      <c r="S19" s="55"/>
      <c r="T19" s="145">
        <f t="shared" si="5"/>
      </c>
      <c r="U19" s="88">
        <f t="shared" si="6"/>
        <v>0</v>
      </c>
      <c r="V19"/>
    </row>
    <row r="20" spans="1:22" ht="23.25" customHeight="1">
      <c r="A20" s="98" t="s">
        <v>11</v>
      </c>
      <c r="B20" s="100"/>
      <c r="C20" s="99">
        <f t="shared" si="3"/>
      </c>
      <c r="D20" s="4">
        <f t="shared" si="0"/>
      </c>
      <c r="E20" s="5"/>
      <c r="F20" s="129"/>
      <c r="G20" s="7"/>
      <c r="H20" s="8"/>
      <c r="I20" s="34"/>
      <c r="J20" s="9"/>
      <c r="K20" s="10"/>
      <c r="L20" s="6" t="s">
        <v>11</v>
      </c>
      <c r="M20" s="51"/>
      <c r="N20" s="145">
        <f t="shared" si="1"/>
      </c>
      <c r="O20" s="53"/>
      <c r="P20" s="145">
        <f t="shared" si="2"/>
      </c>
      <c r="Q20" s="147"/>
      <c r="R20" s="145">
        <f t="shared" si="4"/>
      </c>
      <c r="S20" s="55"/>
      <c r="T20" s="145">
        <f t="shared" si="5"/>
      </c>
      <c r="U20" s="88">
        <f t="shared" si="6"/>
        <v>0</v>
      </c>
      <c r="V20"/>
    </row>
    <row r="21" spans="1:22" ht="23.25">
      <c r="A21" s="98" t="s">
        <v>11</v>
      </c>
      <c r="B21" s="100"/>
      <c r="C21" s="99">
        <f t="shared" si="3"/>
      </c>
      <c r="D21" s="4">
        <f t="shared" si="0"/>
      </c>
      <c r="E21" s="5"/>
      <c r="F21" s="129"/>
      <c r="G21" s="7"/>
      <c r="H21" s="8"/>
      <c r="I21" s="34"/>
      <c r="J21" s="9"/>
      <c r="K21" s="10"/>
      <c r="L21" s="6" t="s">
        <v>11</v>
      </c>
      <c r="M21" s="51"/>
      <c r="N21" s="145">
        <f t="shared" si="1"/>
      </c>
      <c r="O21" s="53"/>
      <c r="P21" s="145">
        <f t="shared" si="2"/>
      </c>
      <c r="Q21" s="147"/>
      <c r="R21" s="145">
        <f t="shared" si="4"/>
      </c>
      <c r="S21" s="55"/>
      <c r="T21" s="145">
        <f t="shared" si="5"/>
      </c>
      <c r="U21" s="88">
        <f t="shared" si="6"/>
        <v>0</v>
      </c>
      <c r="V21"/>
    </row>
    <row r="22" spans="1:22" ht="23.25">
      <c r="A22" s="98" t="s">
        <v>11</v>
      </c>
      <c r="B22" s="100"/>
      <c r="C22" s="99">
        <f t="shared" si="3"/>
      </c>
      <c r="D22" s="4">
        <f t="shared" si="0"/>
      </c>
      <c r="E22" s="5"/>
      <c r="F22" s="129"/>
      <c r="G22" s="41"/>
      <c r="H22" s="42"/>
      <c r="I22" s="34"/>
      <c r="J22" s="9"/>
      <c r="K22" s="50"/>
      <c r="L22" s="6" t="s">
        <v>11</v>
      </c>
      <c r="M22" s="51"/>
      <c r="N22" s="145">
        <f t="shared" si="1"/>
      </c>
      <c r="O22" s="53"/>
      <c r="P22" s="145">
        <f t="shared" si="2"/>
      </c>
      <c r="Q22" s="147"/>
      <c r="R22" s="145">
        <f t="shared" si="4"/>
      </c>
      <c r="S22" s="55"/>
      <c r="T22" s="145">
        <f t="shared" si="5"/>
      </c>
      <c r="U22" s="88">
        <f t="shared" si="6"/>
        <v>0</v>
      </c>
      <c r="V22"/>
    </row>
    <row r="23" spans="1:22" ht="23.25" customHeight="1">
      <c r="A23" s="98" t="s">
        <v>11</v>
      </c>
      <c r="B23" s="100"/>
      <c r="C23" s="99">
        <f t="shared" si="3"/>
      </c>
      <c r="D23" s="4">
        <f t="shared" si="0"/>
      </c>
      <c r="E23" s="5"/>
      <c r="F23" s="129"/>
      <c r="G23" s="7"/>
      <c r="H23" s="8"/>
      <c r="I23" s="34"/>
      <c r="J23" s="9"/>
      <c r="K23" s="10"/>
      <c r="L23" s="6" t="s">
        <v>11</v>
      </c>
      <c r="M23" s="51"/>
      <c r="N23" s="145">
        <f t="shared" si="1"/>
      </c>
      <c r="O23" s="53"/>
      <c r="P23" s="145">
        <f t="shared" si="2"/>
      </c>
      <c r="Q23" s="147"/>
      <c r="R23" s="145">
        <f t="shared" si="4"/>
      </c>
      <c r="S23" s="55"/>
      <c r="T23" s="145">
        <f t="shared" si="5"/>
      </c>
      <c r="U23" s="88">
        <f t="shared" si="6"/>
        <v>0</v>
      </c>
      <c r="V23"/>
    </row>
    <row r="24" spans="1:22" ht="23.25">
      <c r="A24" s="98" t="s">
        <v>11</v>
      </c>
      <c r="B24" s="100"/>
      <c r="C24" s="99">
        <f t="shared" si="3"/>
      </c>
      <c r="D24" s="4">
        <f t="shared" si="0"/>
      </c>
      <c r="E24" s="5"/>
      <c r="F24" s="129"/>
      <c r="G24" s="7"/>
      <c r="H24" s="8"/>
      <c r="I24" s="39"/>
      <c r="J24" s="43"/>
      <c r="K24" s="10"/>
      <c r="L24" s="6" t="s">
        <v>11</v>
      </c>
      <c r="M24" s="51"/>
      <c r="N24" s="145">
        <f t="shared" si="1"/>
      </c>
      <c r="O24" s="53"/>
      <c r="P24" s="145">
        <f t="shared" si="2"/>
      </c>
      <c r="Q24" s="147"/>
      <c r="R24" s="145">
        <f t="shared" si="4"/>
      </c>
      <c r="S24" s="55"/>
      <c r="T24" s="145">
        <f t="shared" si="5"/>
      </c>
      <c r="U24" s="88">
        <f t="shared" si="6"/>
        <v>0</v>
      </c>
      <c r="V24"/>
    </row>
    <row r="25" spans="1:22" ht="23.25">
      <c r="A25" s="98" t="s">
        <v>11</v>
      </c>
      <c r="B25" s="100"/>
      <c r="C25" s="99">
        <f t="shared" si="3"/>
      </c>
      <c r="D25" s="4">
        <f t="shared" si="0"/>
      </c>
      <c r="E25" s="5"/>
      <c r="F25" s="129"/>
      <c r="G25" s="7"/>
      <c r="H25" s="8"/>
      <c r="I25" s="34"/>
      <c r="J25" s="9"/>
      <c r="K25" s="10"/>
      <c r="L25" s="6" t="s">
        <v>11</v>
      </c>
      <c r="M25" s="51"/>
      <c r="N25" s="145">
        <f t="shared" si="1"/>
      </c>
      <c r="O25" s="53"/>
      <c r="P25" s="145">
        <f t="shared" si="2"/>
      </c>
      <c r="Q25" s="147"/>
      <c r="R25" s="145">
        <f t="shared" si="4"/>
      </c>
      <c r="S25" s="55"/>
      <c r="T25" s="145">
        <f t="shared" si="5"/>
      </c>
      <c r="U25" s="88">
        <f t="shared" si="6"/>
        <v>0</v>
      </c>
      <c r="V25"/>
    </row>
    <row r="26" spans="1:22" ht="23.25">
      <c r="A26" s="98" t="s">
        <v>11</v>
      </c>
      <c r="B26" s="100"/>
      <c r="C26" s="99">
        <f t="shared" si="3"/>
      </c>
      <c r="D26" s="4">
        <f t="shared" si="0"/>
      </c>
      <c r="E26" s="5"/>
      <c r="F26" s="129"/>
      <c r="G26" s="7"/>
      <c r="H26" s="8"/>
      <c r="I26" s="39"/>
      <c r="J26" s="43"/>
      <c r="K26" s="10"/>
      <c r="L26" s="6" t="s">
        <v>11</v>
      </c>
      <c r="M26" s="51"/>
      <c r="N26" s="145">
        <f t="shared" si="1"/>
      </c>
      <c r="O26" s="53"/>
      <c r="P26" s="145">
        <f t="shared" si="2"/>
      </c>
      <c r="Q26" s="147"/>
      <c r="R26" s="145">
        <f t="shared" si="4"/>
      </c>
      <c r="S26" s="55"/>
      <c r="T26" s="145">
        <f t="shared" si="5"/>
      </c>
      <c r="U26" s="88">
        <f t="shared" si="6"/>
        <v>0</v>
      </c>
      <c r="V26"/>
    </row>
    <row r="27" spans="1:22" ht="23.25">
      <c r="A27" s="98" t="s">
        <v>11</v>
      </c>
      <c r="B27" s="100"/>
      <c r="C27" s="99">
        <f t="shared" si="3"/>
      </c>
      <c r="D27" s="4">
        <f t="shared" si="0"/>
      </c>
      <c r="E27" s="5"/>
      <c r="F27" s="129"/>
      <c r="G27" s="7"/>
      <c r="H27" s="8"/>
      <c r="I27" s="34"/>
      <c r="J27" s="9"/>
      <c r="K27" s="10"/>
      <c r="L27" s="6" t="s">
        <v>11</v>
      </c>
      <c r="M27" s="51"/>
      <c r="N27" s="145">
        <f t="shared" si="1"/>
      </c>
      <c r="O27" s="53"/>
      <c r="P27" s="145">
        <f t="shared" si="2"/>
      </c>
      <c r="Q27" s="147"/>
      <c r="R27" s="145">
        <f t="shared" si="4"/>
      </c>
      <c r="S27" s="55"/>
      <c r="T27" s="145">
        <f t="shared" si="5"/>
      </c>
      <c r="U27" s="88">
        <f t="shared" si="6"/>
        <v>0</v>
      </c>
      <c r="V27"/>
    </row>
    <row r="28" spans="1:22" ht="23.25">
      <c r="A28" s="98" t="s">
        <v>11</v>
      </c>
      <c r="B28" s="100"/>
      <c r="C28" s="99">
        <f t="shared" si="3"/>
      </c>
      <c r="D28" s="4">
        <f t="shared" si="0"/>
      </c>
      <c r="E28" s="5"/>
      <c r="F28" s="129"/>
      <c r="G28" s="7"/>
      <c r="H28" s="8"/>
      <c r="I28" s="34"/>
      <c r="J28" s="9"/>
      <c r="K28" s="10"/>
      <c r="L28" s="6" t="s">
        <v>11</v>
      </c>
      <c r="M28" s="51"/>
      <c r="N28" s="145">
        <f t="shared" si="1"/>
      </c>
      <c r="O28" s="53"/>
      <c r="P28" s="145">
        <f t="shared" si="2"/>
      </c>
      <c r="Q28" s="147"/>
      <c r="R28" s="145">
        <f t="shared" si="4"/>
      </c>
      <c r="S28" s="55"/>
      <c r="T28" s="145">
        <f t="shared" si="5"/>
      </c>
      <c r="U28" s="88">
        <f t="shared" si="6"/>
        <v>0</v>
      </c>
      <c r="V28"/>
    </row>
    <row r="29" spans="1:22" ht="23.25">
      <c r="A29" s="98" t="s">
        <v>11</v>
      </c>
      <c r="B29" s="100"/>
      <c r="C29" s="99">
        <f>IF(N29="","",SUM(N29,P29,R29,T29))</f>
      </c>
      <c r="D29" s="4">
        <f t="shared" si="0"/>
      </c>
      <c r="E29" s="5"/>
      <c r="F29" s="129"/>
      <c r="G29" s="7"/>
      <c r="H29" s="8"/>
      <c r="I29" s="34"/>
      <c r="J29" s="9"/>
      <c r="K29" s="10"/>
      <c r="L29" s="6" t="s">
        <v>11</v>
      </c>
      <c r="M29" s="51"/>
      <c r="N29" s="145">
        <f t="shared" si="1"/>
      </c>
      <c r="O29" s="53"/>
      <c r="P29" s="145">
        <f t="shared" si="2"/>
      </c>
      <c r="Q29" s="147"/>
      <c r="R29" s="145">
        <f>IF(Q29="","",RANK(Q29,$Q$7:$Q$41,1))</f>
      </c>
      <c r="S29" s="55"/>
      <c r="T29" s="145">
        <f t="shared" si="5"/>
      </c>
      <c r="U29" s="88">
        <f t="shared" si="6"/>
        <v>0</v>
      </c>
      <c r="V29"/>
    </row>
    <row r="30" spans="1:22" ht="23.25">
      <c r="A30" s="98" t="s">
        <v>11</v>
      </c>
      <c r="B30" s="100"/>
      <c r="C30" s="99">
        <f t="shared" si="3"/>
      </c>
      <c r="D30" s="4">
        <f t="shared" si="0"/>
      </c>
      <c r="E30" s="5"/>
      <c r="F30" s="129"/>
      <c r="G30" s="7"/>
      <c r="H30" s="8"/>
      <c r="I30" s="34"/>
      <c r="J30" s="9"/>
      <c r="K30" s="10"/>
      <c r="L30" s="6" t="s">
        <v>11</v>
      </c>
      <c r="M30" s="51"/>
      <c r="N30" s="145">
        <f t="shared" si="1"/>
      </c>
      <c r="O30" s="53"/>
      <c r="P30" s="145">
        <f t="shared" si="2"/>
      </c>
      <c r="Q30" s="147"/>
      <c r="R30" s="145">
        <f t="shared" si="4"/>
      </c>
      <c r="S30" s="55"/>
      <c r="T30" s="145">
        <f t="shared" si="5"/>
      </c>
      <c r="U30" s="88">
        <f t="shared" si="6"/>
        <v>0</v>
      </c>
      <c r="V30"/>
    </row>
    <row r="31" spans="1:22" ht="23.25">
      <c r="A31" s="98" t="s">
        <v>11</v>
      </c>
      <c r="B31" s="100"/>
      <c r="C31" s="99">
        <f t="shared" si="3"/>
      </c>
      <c r="D31" s="4">
        <f t="shared" si="0"/>
      </c>
      <c r="E31" s="36"/>
      <c r="F31" s="131"/>
      <c r="G31" s="37"/>
      <c r="H31" s="38"/>
      <c r="I31" s="39"/>
      <c r="J31" s="40"/>
      <c r="K31" s="97"/>
      <c r="L31" s="6" t="s">
        <v>11</v>
      </c>
      <c r="M31" s="52"/>
      <c r="N31" s="145">
        <f t="shared" si="1"/>
      </c>
      <c r="O31" s="54"/>
      <c r="P31" s="145">
        <f t="shared" si="2"/>
      </c>
      <c r="Q31" s="148"/>
      <c r="R31" s="145">
        <f t="shared" si="4"/>
      </c>
      <c r="S31" s="56"/>
      <c r="T31" s="145">
        <f t="shared" si="5"/>
      </c>
      <c r="U31" s="88">
        <f t="shared" si="6"/>
        <v>0</v>
      </c>
      <c r="V31"/>
    </row>
    <row r="32" spans="1:22" ht="23.25">
      <c r="A32" s="98" t="s">
        <v>11</v>
      </c>
      <c r="B32" s="100"/>
      <c r="C32" s="99">
        <f t="shared" si="3"/>
      </c>
      <c r="D32" s="4">
        <f t="shared" si="0"/>
      </c>
      <c r="E32" s="5"/>
      <c r="F32" s="129"/>
      <c r="G32" s="15"/>
      <c r="H32" s="16"/>
      <c r="I32" s="34"/>
      <c r="J32" s="9"/>
      <c r="K32" s="10"/>
      <c r="L32" s="6" t="s">
        <v>11</v>
      </c>
      <c r="M32" s="51"/>
      <c r="N32" s="145">
        <f t="shared" si="1"/>
      </c>
      <c r="O32" s="53"/>
      <c r="P32" s="145">
        <f t="shared" si="2"/>
      </c>
      <c r="Q32" s="147"/>
      <c r="R32" s="145">
        <f t="shared" si="4"/>
      </c>
      <c r="S32" s="55"/>
      <c r="T32" s="145">
        <f t="shared" si="5"/>
      </c>
      <c r="U32" s="88">
        <f t="shared" si="6"/>
        <v>0</v>
      </c>
      <c r="V32"/>
    </row>
    <row r="33" spans="1:22" ht="23.25">
      <c r="A33" s="98" t="s">
        <v>11</v>
      </c>
      <c r="B33" s="100"/>
      <c r="C33" s="99">
        <f t="shared" si="3"/>
      </c>
      <c r="D33" s="4">
        <f t="shared" si="0"/>
      </c>
      <c r="E33" s="5"/>
      <c r="F33" s="129"/>
      <c r="G33" s="7"/>
      <c r="H33" s="8"/>
      <c r="I33" s="34"/>
      <c r="J33" s="9"/>
      <c r="K33" s="10"/>
      <c r="L33" s="6" t="s">
        <v>11</v>
      </c>
      <c r="M33" s="51"/>
      <c r="N33" s="145">
        <f t="shared" si="1"/>
      </c>
      <c r="O33" s="53"/>
      <c r="P33" s="145">
        <f t="shared" si="2"/>
      </c>
      <c r="Q33" s="147"/>
      <c r="R33" s="145">
        <f t="shared" si="4"/>
      </c>
      <c r="S33" s="55"/>
      <c r="T33" s="145">
        <f t="shared" si="5"/>
      </c>
      <c r="U33" s="88">
        <f t="shared" si="6"/>
        <v>0</v>
      </c>
      <c r="V33"/>
    </row>
    <row r="34" spans="1:22" ht="23.25">
      <c r="A34" s="98" t="s">
        <v>11</v>
      </c>
      <c r="B34" s="100"/>
      <c r="C34" s="99">
        <f t="shared" si="3"/>
      </c>
      <c r="D34" s="4">
        <f>IF(C34="","",RANK(C34,$C$7:$C$41,1))</f>
      </c>
      <c r="E34" s="5"/>
      <c r="F34" s="130"/>
      <c r="G34" s="41"/>
      <c r="H34" s="42"/>
      <c r="I34" s="39"/>
      <c r="J34" s="43"/>
      <c r="K34" s="50"/>
      <c r="L34" s="6" t="s">
        <v>11</v>
      </c>
      <c r="M34" s="51"/>
      <c r="N34" s="145">
        <f t="shared" si="1"/>
      </c>
      <c r="O34" s="53"/>
      <c r="P34" s="145">
        <f t="shared" si="2"/>
      </c>
      <c r="Q34" s="147"/>
      <c r="R34" s="145">
        <f t="shared" si="4"/>
      </c>
      <c r="S34" s="55"/>
      <c r="T34" s="145">
        <f t="shared" si="5"/>
      </c>
      <c r="U34" s="88">
        <f t="shared" si="6"/>
        <v>0</v>
      </c>
      <c r="V34"/>
    </row>
    <row r="35" spans="1:22" ht="23.25">
      <c r="A35" s="98" t="s">
        <v>11</v>
      </c>
      <c r="B35" s="100"/>
      <c r="C35" s="99">
        <f t="shared" si="3"/>
      </c>
      <c r="D35" s="4">
        <f t="shared" si="0"/>
      </c>
      <c r="E35" s="5"/>
      <c r="F35" s="129"/>
      <c r="G35" s="15"/>
      <c r="H35" s="16"/>
      <c r="I35" s="34"/>
      <c r="J35" s="9"/>
      <c r="K35" s="10"/>
      <c r="L35" s="6" t="s">
        <v>11</v>
      </c>
      <c r="M35" s="51"/>
      <c r="N35" s="145">
        <f t="shared" si="1"/>
      </c>
      <c r="O35" s="53"/>
      <c r="P35" s="145">
        <f t="shared" si="2"/>
      </c>
      <c r="Q35" s="147"/>
      <c r="R35" s="145">
        <f t="shared" si="4"/>
      </c>
      <c r="S35" s="55"/>
      <c r="T35" s="145">
        <f t="shared" si="5"/>
      </c>
      <c r="U35" s="88">
        <f t="shared" si="6"/>
        <v>0</v>
      </c>
      <c r="V35"/>
    </row>
    <row r="36" spans="1:22" ht="23.25">
      <c r="A36" s="98" t="s">
        <v>11</v>
      </c>
      <c r="B36" s="100"/>
      <c r="C36" s="99">
        <f t="shared" si="3"/>
      </c>
      <c r="D36" s="4">
        <f t="shared" si="0"/>
      </c>
      <c r="E36" s="5"/>
      <c r="F36" s="129"/>
      <c r="G36" s="15"/>
      <c r="H36" s="16"/>
      <c r="I36" s="34"/>
      <c r="J36" s="9"/>
      <c r="K36" s="10"/>
      <c r="L36" s="6" t="s">
        <v>11</v>
      </c>
      <c r="M36" s="51"/>
      <c r="N36" s="145">
        <f t="shared" si="1"/>
      </c>
      <c r="O36" s="53"/>
      <c r="P36" s="145">
        <f t="shared" si="2"/>
      </c>
      <c r="Q36" s="147"/>
      <c r="R36" s="145">
        <f t="shared" si="4"/>
      </c>
      <c r="S36" s="55"/>
      <c r="T36" s="145">
        <f t="shared" si="5"/>
      </c>
      <c r="U36" s="88">
        <f t="shared" si="6"/>
        <v>0</v>
      </c>
      <c r="V36"/>
    </row>
    <row r="37" spans="1:22" ht="23.25">
      <c r="A37" s="98" t="s">
        <v>11</v>
      </c>
      <c r="B37" s="100"/>
      <c r="C37" s="99">
        <f t="shared" si="3"/>
      </c>
      <c r="D37" s="4">
        <f t="shared" si="0"/>
      </c>
      <c r="E37" s="5"/>
      <c r="F37" s="129"/>
      <c r="G37" s="15"/>
      <c r="H37" s="16"/>
      <c r="I37" s="34"/>
      <c r="J37" s="9"/>
      <c r="K37" s="10"/>
      <c r="L37" s="6" t="s">
        <v>11</v>
      </c>
      <c r="M37" s="51"/>
      <c r="N37" s="145">
        <f t="shared" si="1"/>
      </c>
      <c r="O37" s="53"/>
      <c r="P37" s="145">
        <f t="shared" si="2"/>
      </c>
      <c r="Q37" s="147"/>
      <c r="R37" s="145">
        <f t="shared" si="4"/>
      </c>
      <c r="S37" s="55"/>
      <c r="T37" s="145">
        <f t="shared" si="5"/>
      </c>
      <c r="U37" s="88">
        <f t="shared" si="6"/>
        <v>0</v>
      </c>
      <c r="V37"/>
    </row>
    <row r="38" spans="1:22" ht="23.25">
      <c r="A38" s="98" t="s">
        <v>11</v>
      </c>
      <c r="B38" s="100"/>
      <c r="C38" s="99">
        <f t="shared" si="3"/>
      </c>
      <c r="D38" s="4">
        <f t="shared" si="0"/>
      </c>
      <c r="E38" s="5"/>
      <c r="F38" s="129"/>
      <c r="G38" s="7"/>
      <c r="H38" s="8"/>
      <c r="I38" s="34"/>
      <c r="J38" s="9"/>
      <c r="K38" s="10"/>
      <c r="L38" s="6" t="s">
        <v>11</v>
      </c>
      <c r="M38" s="51"/>
      <c r="N38" s="145">
        <f t="shared" si="1"/>
      </c>
      <c r="O38" s="53"/>
      <c r="P38" s="145">
        <f t="shared" si="2"/>
      </c>
      <c r="Q38" s="147"/>
      <c r="R38" s="145">
        <f t="shared" si="4"/>
      </c>
      <c r="S38" s="55"/>
      <c r="T38" s="145">
        <f t="shared" si="5"/>
      </c>
      <c r="U38" s="88">
        <f t="shared" si="6"/>
        <v>0</v>
      </c>
      <c r="V38"/>
    </row>
    <row r="39" spans="1:22" ht="23.25">
      <c r="A39" s="98" t="s">
        <v>11</v>
      </c>
      <c r="B39" s="100"/>
      <c r="C39" s="99">
        <f t="shared" si="3"/>
      </c>
      <c r="D39" s="4">
        <f t="shared" si="0"/>
      </c>
      <c r="E39" s="5"/>
      <c r="F39" s="130"/>
      <c r="G39" s="41"/>
      <c r="H39" s="42"/>
      <c r="I39" s="39"/>
      <c r="J39" s="43"/>
      <c r="K39" s="50"/>
      <c r="L39" s="6" t="s">
        <v>11</v>
      </c>
      <c r="M39" s="51"/>
      <c r="N39" s="145">
        <f t="shared" si="1"/>
      </c>
      <c r="O39" s="53"/>
      <c r="P39" s="145">
        <f t="shared" si="2"/>
      </c>
      <c r="Q39" s="147"/>
      <c r="R39" s="145">
        <f t="shared" si="4"/>
      </c>
      <c r="S39" s="55"/>
      <c r="T39" s="145">
        <f t="shared" si="5"/>
      </c>
      <c r="U39" s="88">
        <f t="shared" si="6"/>
        <v>0</v>
      </c>
      <c r="V39"/>
    </row>
    <row r="40" spans="1:22" ht="23.25">
      <c r="A40" s="98" t="s">
        <v>11</v>
      </c>
      <c r="B40" s="100"/>
      <c r="C40" s="99">
        <f t="shared" si="3"/>
      </c>
      <c r="D40" s="4">
        <f t="shared" si="0"/>
      </c>
      <c r="E40" s="5"/>
      <c r="F40" s="129"/>
      <c r="G40" s="15"/>
      <c r="H40" s="16"/>
      <c r="I40" s="34"/>
      <c r="J40" s="9"/>
      <c r="K40" s="10"/>
      <c r="L40" s="6" t="s">
        <v>11</v>
      </c>
      <c r="M40" s="51"/>
      <c r="N40" s="145">
        <f t="shared" si="1"/>
      </c>
      <c r="O40" s="53"/>
      <c r="P40" s="145">
        <f t="shared" si="2"/>
      </c>
      <c r="Q40" s="147"/>
      <c r="R40" s="145">
        <f t="shared" si="4"/>
      </c>
      <c r="S40" s="55"/>
      <c r="T40" s="145">
        <f t="shared" si="5"/>
      </c>
      <c r="U40" s="88">
        <f t="shared" si="6"/>
        <v>0</v>
      </c>
      <c r="V40"/>
    </row>
    <row r="41" spans="1:22" ht="24" thickBot="1">
      <c r="A41" s="98" t="s">
        <v>11</v>
      </c>
      <c r="B41" s="100"/>
      <c r="C41" s="99">
        <f t="shared" si="3"/>
      </c>
      <c r="D41" s="4">
        <f t="shared" si="0"/>
      </c>
      <c r="E41" s="12"/>
      <c r="F41" s="132"/>
      <c r="G41" s="66"/>
      <c r="H41" s="67"/>
      <c r="I41" s="35"/>
      <c r="J41" s="13"/>
      <c r="K41" s="14"/>
      <c r="L41" s="6" t="s">
        <v>11</v>
      </c>
      <c r="M41" s="69"/>
      <c r="N41" s="146">
        <f t="shared" si="1"/>
      </c>
      <c r="O41" s="70"/>
      <c r="P41" s="145">
        <f t="shared" si="2"/>
      </c>
      <c r="Q41" s="149"/>
      <c r="R41" s="145">
        <f t="shared" si="4"/>
      </c>
      <c r="S41" s="71"/>
      <c r="T41" s="145">
        <f t="shared" si="5"/>
      </c>
      <c r="U41" s="88">
        <f t="shared" si="6"/>
        <v>0</v>
      </c>
      <c r="V41"/>
    </row>
    <row r="42" spans="1:22" ht="16.5" thickTop="1">
      <c r="A42" s="17"/>
      <c r="B42" s="17"/>
      <c r="C42" s="17"/>
      <c r="D42" s="18"/>
      <c r="E42" s="19"/>
      <c r="F42" s="19"/>
      <c r="G42" s="18"/>
      <c r="H42" s="20"/>
      <c r="I42" s="21"/>
      <c r="J42" s="22"/>
      <c r="K42" s="28"/>
      <c r="L42" s="23"/>
      <c r="M42" s="24"/>
      <c r="N42" s="24"/>
      <c r="O42" s="24"/>
      <c r="P42" s="24"/>
      <c r="Q42" s="24"/>
      <c r="R42" s="24"/>
      <c r="S42" s="24"/>
      <c r="T42" s="24"/>
      <c r="V42"/>
    </row>
    <row r="43" spans="1:22" ht="15.75">
      <c r="A43" s="25"/>
      <c r="B43" s="25"/>
      <c r="C43" s="20" t="s">
        <v>13</v>
      </c>
      <c r="D43" s="27"/>
      <c r="E43" s="28"/>
      <c r="F43" s="28"/>
      <c r="G43" s="29" t="s">
        <v>12</v>
      </c>
      <c r="H43" s="26"/>
      <c r="I43" s="26"/>
      <c r="J43" s="29" t="s">
        <v>12</v>
      </c>
      <c r="K43" s="25"/>
      <c r="L43" s="20" t="s">
        <v>14</v>
      </c>
      <c r="M43" s="26"/>
      <c r="N43" s="30"/>
      <c r="O43" s="30"/>
      <c r="P43" s="26"/>
      <c r="Q43" s="26"/>
      <c r="R43" s="26"/>
      <c r="S43" s="26"/>
      <c r="T43" s="26"/>
      <c r="V43"/>
    </row>
    <row r="44" spans="1:22" ht="15.75">
      <c r="A44" s="25"/>
      <c r="B44" s="25"/>
      <c r="C44" s="32" t="s">
        <v>15</v>
      </c>
      <c r="D44" s="27"/>
      <c r="E44" s="33"/>
      <c r="F44" s="33"/>
      <c r="G44" s="31" t="s">
        <v>12</v>
      </c>
      <c r="H44" s="26"/>
      <c r="I44" s="26"/>
      <c r="J44" s="31" t="s">
        <v>12</v>
      </c>
      <c r="K44" s="25"/>
      <c r="L44" s="32" t="s">
        <v>15</v>
      </c>
      <c r="M44" s="33"/>
      <c r="N44" s="30"/>
      <c r="O44" s="30"/>
      <c r="P44" s="26"/>
      <c r="Q44" s="26"/>
      <c r="R44" s="26"/>
      <c r="S44" s="26"/>
      <c r="T44" s="26"/>
      <c r="V44"/>
    </row>
    <row r="45" spans="1:20" ht="15.75">
      <c r="A45" s="25"/>
      <c r="B45" s="25"/>
      <c r="C45" s="32" t="s">
        <v>16</v>
      </c>
      <c r="D45" s="26"/>
      <c r="E45" s="25"/>
      <c r="F45" s="25"/>
      <c r="G45" s="26"/>
      <c r="H45" s="26"/>
      <c r="I45" s="26"/>
      <c r="J45" s="26"/>
      <c r="K45" s="25"/>
      <c r="L45" s="32" t="s">
        <v>16</v>
      </c>
      <c r="M45" s="33"/>
      <c r="N45" s="30"/>
      <c r="O45" s="30"/>
      <c r="P45" s="26"/>
      <c r="Q45" s="26"/>
      <c r="R45" s="26"/>
      <c r="S45" s="26"/>
      <c r="T45" s="26"/>
    </row>
    <row r="46" spans="1:20" ht="15.75">
      <c r="A46" s="25"/>
      <c r="B46" s="25"/>
      <c r="C46" s="25"/>
      <c r="D46" s="26"/>
      <c r="E46" s="25"/>
      <c r="F46" s="25"/>
      <c r="G46" s="26"/>
      <c r="H46" s="26"/>
      <c r="I46" s="26"/>
      <c r="J46" s="26"/>
      <c r="K46" s="25"/>
      <c r="L46" s="25"/>
      <c r="M46" s="26"/>
      <c r="N46" s="30"/>
      <c r="O46" s="30"/>
      <c r="P46" s="26"/>
      <c r="Q46" s="26"/>
      <c r="R46" s="26"/>
      <c r="S46" s="26"/>
      <c r="T46" s="30"/>
    </row>
    <row r="47" spans="1:20" ht="15">
      <c r="A47" s="25"/>
      <c r="B47" s="25"/>
      <c r="C47" s="29" t="s">
        <v>17</v>
      </c>
      <c r="D47" s="22"/>
      <c r="E47" s="26"/>
      <c r="F47" s="26"/>
      <c r="G47" s="22"/>
      <c r="H47" s="26"/>
      <c r="I47" s="20" t="s">
        <v>18</v>
      </c>
      <c r="J47" s="31"/>
      <c r="K47" s="25"/>
      <c r="L47" s="20" t="s">
        <v>18</v>
      </c>
      <c r="M47" s="26"/>
      <c r="N47" s="30"/>
      <c r="O47" s="30"/>
      <c r="P47" s="26"/>
      <c r="Q47" s="26"/>
      <c r="R47" s="26"/>
      <c r="S47" s="20" t="s">
        <v>18</v>
      </c>
      <c r="T47" s="26"/>
    </row>
    <row r="48" spans="1:20" ht="15">
      <c r="A48" s="25"/>
      <c r="B48" s="25"/>
      <c r="C48" s="32" t="s">
        <v>15</v>
      </c>
      <c r="D48" s="27"/>
      <c r="E48" s="28"/>
      <c r="F48" s="28"/>
      <c r="G48" s="29" t="s">
        <v>12</v>
      </c>
      <c r="H48" s="26"/>
      <c r="I48" s="32" t="s">
        <v>15</v>
      </c>
      <c r="J48" s="29" t="s">
        <v>12</v>
      </c>
      <c r="K48" s="25"/>
      <c r="L48" s="32" t="s">
        <v>15</v>
      </c>
      <c r="M48" s="33"/>
      <c r="N48" s="30"/>
      <c r="O48" s="30"/>
      <c r="P48" s="26"/>
      <c r="Q48" s="26"/>
      <c r="R48" s="26"/>
      <c r="S48" s="32" t="s">
        <v>15</v>
      </c>
      <c r="T48" s="26"/>
    </row>
    <row r="49" spans="1:20" ht="15">
      <c r="A49" s="25"/>
      <c r="B49" s="25"/>
      <c r="C49" s="32" t="s">
        <v>16</v>
      </c>
      <c r="D49" s="27"/>
      <c r="E49" s="33"/>
      <c r="F49" s="33"/>
      <c r="G49" s="31" t="s">
        <v>12</v>
      </c>
      <c r="H49" s="26"/>
      <c r="I49" s="32" t="s">
        <v>16</v>
      </c>
      <c r="J49" s="31" t="s">
        <v>12</v>
      </c>
      <c r="K49" s="25"/>
      <c r="L49" s="32" t="s">
        <v>16</v>
      </c>
      <c r="M49" s="33"/>
      <c r="N49" s="30"/>
      <c r="O49" s="30"/>
      <c r="P49" s="26"/>
      <c r="Q49" s="26"/>
      <c r="R49" s="26"/>
      <c r="S49" s="32" t="s">
        <v>16</v>
      </c>
      <c r="T49" s="26"/>
    </row>
  </sheetData>
  <sheetProtection password="CA8B" sheet="1" objects="1" scenarios="1"/>
  <mergeCells count="22">
    <mergeCell ref="J5:J6"/>
    <mergeCell ref="A2:E2"/>
    <mergeCell ref="T5:T6"/>
    <mergeCell ref="U5:U6"/>
    <mergeCell ref="F5:F6"/>
    <mergeCell ref="A5:A6"/>
    <mergeCell ref="B5:B6"/>
    <mergeCell ref="C5:C6"/>
    <mergeCell ref="D5:D6"/>
    <mergeCell ref="E5:E6"/>
    <mergeCell ref="N5:N6"/>
    <mergeCell ref="P5:P6"/>
    <mergeCell ref="R5:R6"/>
    <mergeCell ref="G5:G6"/>
    <mergeCell ref="H5:H6"/>
    <mergeCell ref="I5:I6"/>
    <mergeCell ref="K5:K6"/>
    <mergeCell ref="L5:L6"/>
    <mergeCell ref="AA1:AD1"/>
    <mergeCell ref="V2:Z2"/>
    <mergeCell ref="AA2:AB2"/>
    <mergeCell ref="AC2:AD2"/>
  </mergeCells>
  <conditionalFormatting sqref="N43:O49 G2:T2 O1 T46 M42:T42 M4 O4 S4 M5:T5 Q4 Q6 M6:M41 O6:O41 S6:S41">
    <cfRule type="cellIs" priority="108" dxfId="1041" operator="lessThan" stopIfTrue="1">
      <formula>0</formula>
    </cfRule>
  </conditionalFormatting>
  <conditionalFormatting sqref="E8:E27 E7:F7 E28:F41 F11:F27 F7:F8">
    <cfRule type="cellIs" priority="68" dxfId="11" operator="between" stopIfTrue="1">
      <formula>1</formula>
      <formula>99999999</formula>
    </cfRule>
  </conditionalFormatting>
  <conditionalFormatting sqref="A7:B49 A5">
    <cfRule type="cellIs" priority="109" dxfId="10" operator="equal" stopIfTrue="1">
      <formula>"H"</formula>
    </cfRule>
    <cfRule type="cellIs" priority="110" dxfId="9" operator="equal" stopIfTrue="1">
      <formula>"F"</formula>
    </cfRule>
  </conditionalFormatting>
  <conditionalFormatting sqref="E1:F1">
    <cfRule type="cellIs" priority="38" dxfId="8" operator="between">
      <formula>2004</formula>
      <formula>2005</formula>
    </cfRule>
  </conditionalFormatting>
  <conditionalFormatting sqref="L7:L41">
    <cfRule type="cellIs" priority="37" dxfId="0" operator="notEqual" stopIfTrue="1">
      <formula>"F"</formula>
    </cfRule>
  </conditionalFormatting>
  <conditionalFormatting sqref="F10">
    <cfRule type="cellIs" priority="6" dxfId="11" operator="between" stopIfTrue="1">
      <formula>1</formula>
      <formula>99999999</formula>
    </cfRule>
  </conditionalFormatting>
  <conditionalFormatting sqref="F10">
    <cfRule type="cellIs" priority="5" dxfId="11" operator="between" stopIfTrue="1">
      <formula>1</formula>
      <formula>99999999</formula>
    </cfRule>
  </conditionalFormatting>
  <conditionalFormatting sqref="F11">
    <cfRule type="cellIs" priority="2" dxfId="11" operator="between" stopIfTrue="1">
      <formula>1</formula>
      <formula>99999999</formula>
    </cfRule>
  </conditionalFormatting>
  <conditionalFormatting sqref="F11">
    <cfRule type="cellIs" priority="1" dxfId="11" operator="between" stopIfTrue="1">
      <formula>1</formula>
      <formula>99999999</formula>
    </cfRule>
  </conditionalFormatting>
  <dataValidations count="1">
    <dataValidation type="list" allowBlank="1" showInputMessage="1" showErrorMessage="1" sqref="A7:A41">
      <formula1>"H,F"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6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1"/>
  <sheetViews>
    <sheetView tabSelected="1" zoomScale="60" zoomScaleNormal="60" zoomScalePageLayoutView="0" workbookViewId="0" topLeftCell="A6">
      <selection activeCell="E32" sqref="E32"/>
    </sheetView>
  </sheetViews>
  <sheetFormatPr defaultColWidth="11.421875" defaultRowHeight="15"/>
  <cols>
    <col min="1" max="1" width="5.7109375" style="0" bestFit="1" customWidth="1"/>
    <col min="2" max="2" width="6.421875" style="0" bestFit="1" customWidth="1"/>
    <col min="3" max="3" width="15.7109375" style="0" hidden="1" customWidth="1"/>
    <col min="4" max="4" width="6.57421875" style="0" customWidth="1"/>
    <col min="5" max="5" width="13.57421875" style="0" customWidth="1"/>
    <col min="6" max="6" width="29.7109375" style="0" customWidth="1"/>
    <col min="7" max="7" width="14.8515625" style="0" customWidth="1"/>
    <col min="9" max="9" width="0" style="0" hidden="1" customWidth="1"/>
    <col min="10" max="10" width="36.140625" style="49" bestFit="1" customWidth="1"/>
    <col min="11" max="11" width="13.28125" style="109" bestFit="1" customWidth="1"/>
    <col min="12" max="12" width="7.7109375" style="118" customWidth="1"/>
    <col min="13" max="13" width="7.7109375" style="109" customWidth="1"/>
    <col min="14" max="14" width="15.00390625" style="109" customWidth="1"/>
    <col min="15" max="16" width="10.8515625" style="109" customWidth="1"/>
    <col min="17" max="17" width="14.421875" style="109" customWidth="1"/>
    <col min="18" max="18" width="10.8515625" style="109" hidden="1" customWidth="1"/>
    <col min="19" max="19" width="10.8515625" style="109" customWidth="1"/>
    <col min="20" max="20" width="14.7109375" style="109" hidden="1" customWidth="1"/>
    <col min="21" max="21" width="21.28125" style="0" customWidth="1"/>
    <col min="22" max="22" width="5.57421875" style="0" customWidth="1"/>
    <col min="23" max="23" width="11.421875" style="123" customWidth="1"/>
    <col min="24" max="24" width="13.28125" style="0" customWidth="1"/>
  </cols>
  <sheetData>
    <row r="1" spans="1:21" ht="28.5">
      <c r="A1" s="74" t="s">
        <v>60</v>
      </c>
      <c r="B1" s="75"/>
      <c r="C1" s="75"/>
      <c r="D1" s="78"/>
      <c r="E1" s="78"/>
      <c r="F1" s="76"/>
      <c r="G1" s="77"/>
      <c r="H1" s="78"/>
      <c r="I1" s="78"/>
      <c r="J1" s="78"/>
      <c r="K1" s="107"/>
      <c r="L1" s="117"/>
      <c r="M1" s="107"/>
      <c r="N1" s="107"/>
      <c r="O1" s="107"/>
      <c r="P1" s="107"/>
      <c r="Q1" s="107"/>
      <c r="R1" s="107"/>
      <c r="S1" s="107"/>
      <c r="T1" s="107"/>
      <c r="U1" s="78"/>
    </row>
    <row r="2" spans="1:21" ht="28.5">
      <c r="A2" s="80"/>
      <c r="B2" s="81"/>
      <c r="C2" s="81"/>
      <c r="D2" s="83"/>
      <c r="E2" s="83"/>
      <c r="F2" s="82"/>
      <c r="G2" s="83" t="s">
        <v>12</v>
      </c>
      <c r="H2" s="83"/>
      <c r="I2" s="83"/>
      <c r="J2" s="83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83"/>
    </row>
    <row r="3" ht="15"/>
    <row r="4" ht="15.75" thickBot="1"/>
    <row r="5" spans="1:21" ht="50.25" customHeight="1">
      <c r="A5" s="223" t="s">
        <v>0</v>
      </c>
      <c r="B5" s="223" t="s">
        <v>1</v>
      </c>
      <c r="C5" s="224" t="s">
        <v>30</v>
      </c>
      <c r="D5" s="212" t="s">
        <v>7</v>
      </c>
      <c r="E5" s="216" t="s">
        <v>36</v>
      </c>
      <c r="F5" s="222" t="s">
        <v>2</v>
      </c>
      <c r="G5" s="222" t="s">
        <v>3</v>
      </c>
      <c r="H5" s="222" t="s">
        <v>37</v>
      </c>
      <c r="I5" s="219" t="s">
        <v>31</v>
      </c>
      <c r="J5" s="236" t="s">
        <v>6</v>
      </c>
      <c r="K5" s="237" t="s">
        <v>28</v>
      </c>
      <c r="L5" s="238"/>
      <c r="M5" s="239"/>
      <c r="N5" s="232" t="s">
        <v>57</v>
      </c>
      <c r="O5" s="233"/>
      <c r="P5" s="233"/>
      <c r="Q5" s="232" t="s">
        <v>58</v>
      </c>
      <c r="R5" s="233"/>
      <c r="S5" s="263"/>
      <c r="T5" s="255" t="s">
        <v>59</v>
      </c>
      <c r="U5" s="256"/>
    </row>
    <row r="6" spans="1:21" ht="31.5" customHeight="1" thickBot="1">
      <c r="A6" s="223"/>
      <c r="B6" s="223"/>
      <c r="C6" s="225"/>
      <c r="D6" s="243"/>
      <c r="E6" s="217"/>
      <c r="F6" s="222"/>
      <c r="G6" s="222"/>
      <c r="H6" s="222"/>
      <c r="I6" s="220"/>
      <c r="J6" s="236"/>
      <c r="K6" s="240" t="s">
        <v>48</v>
      </c>
      <c r="L6" s="241"/>
      <c r="M6" s="242"/>
      <c r="N6" s="234" t="s">
        <v>61</v>
      </c>
      <c r="O6" s="235"/>
      <c r="P6" s="235"/>
      <c r="Q6" s="234"/>
      <c r="R6" s="235"/>
      <c r="S6" s="264"/>
      <c r="T6" s="257"/>
      <c r="U6" s="242"/>
    </row>
    <row r="7" spans="1:24" ht="15" customHeight="1" thickBot="1">
      <c r="A7" s="223"/>
      <c r="B7" s="223"/>
      <c r="C7" s="225"/>
      <c r="D7" s="243"/>
      <c r="E7" s="217"/>
      <c r="F7" s="222"/>
      <c r="G7" s="222"/>
      <c r="H7" s="222"/>
      <c r="I7" s="220"/>
      <c r="J7" s="236"/>
      <c r="K7" s="240"/>
      <c r="L7" s="241"/>
      <c r="M7" s="242"/>
      <c r="N7" s="234"/>
      <c r="O7" s="235"/>
      <c r="P7" s="235"/>
      <c r="Q7" s="265"/>
      <c r="R7" s="266"/>
      <c r="S7" s="267"/>
      <c r="T7" s="258"/>
      <c r="U7" s="259"/>
      <c r="W7" s="285" t="s">
        <v>23</v>
      </c>
      <c r="X7" s="281" t="s">
        <v>26</v>
      </c>
    </row>
    <row r="8" spans="1:24" ht="53.25" customHeight="1" thickBot="1">
      <c r="A8" s="223"/>
      <c r="B8" s="223"/>
      <c r="C8" s="226"/>
      <c r="D8" s="244"/>
      <c r="E8" s="218"/>
      <c r="F8" s="222"/>
      <c r="G8" s="222"/>
      <c r="H8" s="222"/>
      <c r="I8" s="221"/>
      <c r="J8" s="236"/>
      <c r="K8" s="110" t="s">
        <v>29</v>
      </c>
      <c r="L8" s="119" t="s">
        <v>25</v>
      </c>
      <c r="M8" s="110" t="s">
        <v>8</v>
      </c>
      <c r="N8" s="110" t="s">
        <v>24</v>
      </c>
      <c r="O8" s="119" t="s">
        <v>25</v>
      </c>
      <c r="P8" s="110" t="s">
        <v>8</v>
      </c>
      <c r="Q8" s="173" t="s">
        <v>20</v>
      </c>
      <c r="R8" s="174" t="s">
        <v>25</v>
      </c>
      <c r="S8" s="173" t="s">
        <v>8</v>
      </c>
      <c r="T8" s="111" t="s">
        <v>33</v>
      </c>
      <c r="U8" s="102" t="s">
        <v>8</v>
      </c>
      <c r="W8" s="286"/>
      <c r="X8" s="200"/>
    </row>
    <row r="9" spans="1:24" ht="21.75" thickBot="1">
      <c r="A9" s="2" t="s">
        <v>11</v>
      </c>
      <c r="B9" s="103"/>
      <c r="C9" s="104"/>
      <c r="D9" s="106" t="s">
        <v>11</v>
      </c>
      <c r="E9" s="105"/>
      <c r="F9" s="105" t="str">
        <f>+'Master FEM+57'!G8</f>
        <v>SMITH</v>
      </c>
      <c r="G9" s="105" t="str">
        <f>+'Master FEM+57'!H8</f>
        <v>SARAH</v>
      </c>
      <c r="H9" s="177">
        <f>+'Master FEM+57'!J8</f>
        <v>62.15</v>
      </c>
      <c r="I9" s="213"/>
      <c r="J9" s="227" t="s">
        <v>107</v>
      </c>
      <c r="K9" s="122">
        <f>+'Master FEM+57'!M8</f>
        <v>65</v>
      </c>
      <c r="L9" s="151">
        <f>SUM(K9:K11)</f>
        <v>240</v>
      </c>
      <c r="M9" s="95">
        <f>IF(K9="","",RANK(L9,$L$9:$L$65,0))</f>
        <v>4</v>
      </c>
      <c r="N9" s="112">
        <f>+'Master FEM+57'!O8</f>
        <v>10</v>
      </c>
      <c r="O9" s="151">
        <f>SUM(N9:N11)</f>
        <v>43</v>
      </c>
      <c r="P9" s="95">
        <f>IF(N9="","",RANK(O9,$O$9:$O$65,0))</f>
        <v>2</v>
      </c>
      <c r="Q9" s="268">
        <v>174</v>
      </c>
      <c r="R9" s="151">
        <f>SUM(Q9:Q11)</f>
        <v>174</v>
      </c>
      <c r="S9" s="175">
        <f>IF(Q9="","",RANK(Q9,$Q$9:$Q$65,1))</f>
        <v>5</v>
      </c>
      <c r="T9" s="260"/>
      <c r="U9" s="95">
        <f>SUM(S9)*2</f>
        <v>10</v>
      </c>
      <c r="V9" s="150"/>
      <c r="W9" s="124">
        <f>IF(M9="","",SUM(M9,P9,U9))</f>
        <v>16</v>
      </c>
      <c r="X9" s="4">
        <f>IF(W9="","",RANK(W9,$W$9:$W$65,1))</f>
        <v>5</v>
      </c>
    </row>
    <row r="10" spans="1:24" ht="21" customHeight="1" thickBot="1">
      <c r="A10" s="2" t="s">
        <v>10</v>
      </c>
      <c r="B10" s="3"/>
      <c r="C10" s="5"/>
      <c r="D10" s="6" t="s">
        <v>11</v>
      </c>
      <c r="E10" s="136"/>
      <c r="F10" s="41" t="str">
        <f>+'HOM +80'!G7</f>
        <v>TERZI </v>
      </c>
      <c r="G10" s="41" t="str">
        <f>+'HOM +80'!H7</f>
        <v>ANTHONY </v>
      </c>
      <c r="H10" s="178">
        <f>+'HOM +80'!J7</f>
        <v>89</v>
      </c>
      <c r="I10" s="214"/>
      <c r="J10" s="227"/>
      <c r="K10" s="121">
        <f>+'HOM +80'!M7</f>
        <v>80</v>
      </c>
      <c r="L10" s="228"/>
      <c r="M10" s="230"/>
      <c r="N10" s="116">
        <f>+'HOM +80'!O7</f>
        <v>11</v>
      </c>
      <c r="O10" s="228"/>
      <c r="P10" s="230"/>
      <c r="Q10" s="269"/>
      <c r="R10" s="228"/>
      <c r="S10" s="172">
        <f aca="true" t="shared" si="0" ref="S10:S67">IF(Q10="","",RANK(Q10,$Q$9:$Q$65,1))</f>
      </c>
      <c r="T10" s="261"/>
      <c r="U10" s="126"/>
      <c r="V10" s="150"/>
      <c r="W10" s="283"/>
      <c r="X10" s="279">
        <f>IF(W10="","",RANK(W10,$C$7:$C$47,1))</f>
      </c>
    </row>
    <row r="11" spans="1:24" ht="21.75" thickBot="1">
      <c r="A11" s="2" t="s">
        <v>10</v>
      </c>
      <c r="B11" s="3"/>
      <c r="C11" s="5"/>
      <c r="D11" s="6" t="s">
        <v>11</v>
      </c>
      <c r="E11" s="137"/>
      <c r="F11" s="7" t="str">
        <f>+'HOM 80'!G7</f>
        <v>DE STEPHANO </v>
      </c>
      <c r="G11" s="7" t="str">
        <f>+'HOM 80'!H7</f>
        <v>Christiano </v>
      </c>
      <c r="H11" s="179">
        <f>+'HOM 80'!J7</f>
        <v>71</v>
      </c>
      <c r="I11" s="215"/>
      <c r="J11" s="227"/>
      <c r="K11" s="121">
        <f>+'HOM 80'!M7</f>
        <v>95</v>
      </c>
      <c r="L11" s="229"/>
      <c r="M11" s="231"/>
      <c r="N11" s="116">
        <f>+'HOM 80'!O7</f>
        <v>22</v>
      </c>
      <c r="O11" s="229"/>
      <c r="P11" s="231"/>
      <c r="Q11" s="270"/>
      <c r="R11" s="229"/>
      <c r="S11" s="172">
        <f t="shared" si="0"/>
      </c>
      <c r="T11" s="262"/>
      <c r="U11" s="127"/>
      <c r="V11" s="150"/>
      <c r="W11" s="284"/>
      <c r="X11" s="280"/>
    </row>
    <row r="12" spans="1:24" ht="24" thickBot="1">
      <c r="A12" s="57"/>
      <c r="B12" s="58"/>
      <c r="C12" s="60"/>
      <c r="D12" s="63"/>
      <c r="E12" s="138"/>
      <c r="F12" s="61"/>
      <c r="G12" s="62"/>
      <c r="H12" s="135"/>
      <c r="I12" s="135"/>
      <c r="J12" s="133"/>
      <c r="K12" s="113"/>
      <c r="L12" s="152"/>
      <c r="M12" s="120">
        <f>IF(K12="","",RANK(L12,$L$9:$L$65,0))</f>
      </c>
      <c r="N12" s="113"/>
      <c r="O12" s="152"/>
      <c r="P12" s="120"/>
      <c r="Q12" s="113"/>
      <c r="R12" s="152"/>
      <c r="S12" s="120">
        <f t="shared" si="0"/>
      </c>
      <c r="T12" s="113"/>
      <c r="U12" s="72"/>
      <c r="V12" s="150"/>
      <c r="W12" s="125"/>
      <c r="X12" s="59">
        <f>IF(W12="","",RANK(W12,$C$7:$C$47,1))</f>
      </c>
    </row>
    <row r="13" spans="1:24" ht="21.75" thickBot="1">
      <c r="A13" s="2" t="s">
        <v>11</v>
      </c>
      <c r="B13" s="3"/>
      <c r="C13" s="5"/>
      <c r="D13" s="6" t="s">
        <v>11</v>
      </c>
      <c r="E13" s="7">
        <f>+'HOM +80'!F9</f>
        <v>444750</v>
      </c>
      <c r="F13" s="7" t="str">
        <f>+'HOM +80'!G9</f>
        <v>AMBS</v>
      </c>
      <c r="G13" s="7" t="str">
        <f>+'HOM +80'!H9</f>
        <v>Florestan</v>
      </c>
      <c r="H13" s="179">
        <f>+'HOM +80'!J9</f>
        <v>106</v>
      </c>
      <c r="I13" s="213"/>
      <c r="J13" s="245" t="s">
        <v>78</v>
      </c>
      <c r="K13" s="116">
        <f>+'HOM +80'!M9</f>
        <v>130</v>
      </c>
      <c r="L13" s="153">
        <f>SUM(K13:K15)</f>
        <v>300</v>
      </c>
      <c r="M13" s="95">
        <f>IF(K13="","",RANK(L13,$L$9:$L$65,0))</f>
        <v>1</v>
      </c>
      <c r="N13" s="116">
        <f>+'HOM +80'!O9</f>
        <v>12</v>
      </c>
      <c r="O13" s="153">
        <f>SUM(N13:N15)</f>
        <v>37</v>
      </c>
      <c r="P13" s="95">
        <f>IF(N13="","",RANK(O13,$O$9:$O$65,0))</f>
        <v>4</v>
      </c>
      <c r="Q13" s="271">
        <v>151</v>
      </c>
      <c r="R13" s="153">
        <f>SUM(Q13:Q15)</f>
        <v>151</v>
      </c>
      <c r="S13" s="175">
        <f t="shared" si="0"/>
        <v>2</v>
      </c>
      <c r="T13" s="260"/>
      <c r="U13" s="95">
        <f>SUM(S13)*2</f>
        <v>4</v>
      </c>
      <c r="V13" s="150"/>
      <c r="W13" s="124">
        <f>IF(M13="","",SUM(M13,P13,U13))</f>
        <v>9</v>
      </c>
      <c r="X13" s="4">
        <f>IF(W13="","",RANK(W13,$W$9:$W$65,1))</f>
        <v>2</v>
      </c>
    </row>
    <row r="14" spans="1:24" ht="21.75" thickBot="1">
      <c r="A14" s="2" t="s">
        <v>10</v>
      </c>
      <c r="B14" s="3"/>
      <c r="C14" s="5"/>
      <c r="D14" s="6" t="s">
        <v>11</v>
      </c>
      <c r="E14" s="7">
        <f>+'HOM +80'!F10</f>
        <v>447456</v>
      </c>
      <c r="F14" s="7" t="str">
        <f>+'HOM +80'!G10</f>
        <v>GETTE</v>
      </c>
      <c r="G14" s="7" t="str">
        <f>+'HOM +80'!H10</f>
        <v>Mickael</v>
      </c>
      <c r="H14" s="179">
        <f>+'HOM +80'!J10</f>
        <v>104.7</v>
      </c>
      <c r="I14" s="214"/>
      <c r="J14" s="246"/>
      <c r="K14" s="116">
        <f>+'HOM +80'!M10</f>
        <v>100</v>
      </c>
      <c r="L14" s="154"/>
      <c r="M14" s="230"/>
      <c r="N14" s="116">
        <f>+'HOM +80'!O10</f>
        <v>11</v>
      </c>
      <c r="O14" s="154"/>
      <c r="P14" s="230"/>
      <c r="Q14" s="272"/>
      <c r="R14" s="154"/>
      <c r="S14" s="172">
        <f t="shared" si="0"/>
      </c>
      <c r="T14" s="261"/>
      <c r="U14" s="126"/>
      <c r="V14" s="150"/>
      <c r="W14" s="143"/>
      <c r="X14" s="143"/>
    </row>
    <row r="15" spans="1:24" ht="21.75" thickBot="1">
      <c r="A15" s="2" t="s">
        <v>10</v>
      </c>
      <c r="B15" s="3"/>
      <c r="C15" s="5"/>
      <c r="D15" s="6" t="s">
        <v>11</v>
      </c>
      <c r="E15" s="7">
        <f>+'Master FEM-57'!F7</f>
        <v>448118</v>
      </c>
      <c r="F15" s="7" t="str">
        <f>+'Master FEM-57'!G7</f>
        <v>BEN DJILALI</v>
      </c>
      <c r="G15" s="7" t="str">
        <f>+'Master FEM-57'!H7</f>
        <v>TIPHANIE</v>
      </c>
      <c r="H15" s="179">
        <f>+'Master FEM-57'!J7</f>
        <v>53.9</v>
      </c>
      <c r="I15" s="215"/>
      <c r="J15" s="247"/>
      <c r="K15" s="116">
        <f>+'Master FEM-57'!M7</f>
        <v>70</v>
      </c>
      <c r="L15" s="155"/>
      <c r="M15" s="231"/>
      <c r="N15" s="116">
        <f>+'Master FEM-57'!O7</f>
        <v>14</v>
      </c>
      <c r="O15" s="155"/>
      <c r="P15" s="231"/>
      <c r="Q15" s="273"/>
      <c r="R15" s="155"/>
      <c r="S15" s="172">
        <f t="shared" si="0"/>
      </c>
      <c r="T15" s="262"/>
      <c r="U15" s="127"/>
      <c r="V15" s="150"/>
      <c r="W15" s="144"/>
      <c r="X15" s="144"/>
    </row>
    <row r="16" spans="1:24" ht="24" thickBot="1">
      <c r="A16" s="57"/>
      <c r="B16" s="58"/>
      <c r="C16" s="60"/>
      <c r="D16" s="63"/>
      <c r="E16" s="138"/>
      <c r="F16" s="61"/>
      <c r="G16" s="62"/>
      <c r="H16" s="135"/>
      <c r="I16" s="135"/>
      <c r="J16" s="133"/>
      <c r="K16" s="113"/>
      <c r="L16" s="152"/>
      <c r="M16" s="120"/>
      <c r="N16" s="113"/>
      <c r="O16" s="152"/>
      <c r="P16" s="120"/>
      <c r="Q16" s="113"/>
      <c r="R16" s="152"/>
      <c r="S16" s="120">
        <f t="shared" si="0"/>
      </c>
      <c r="T16" s="113"/>
      <c r="U16" s="72"/>
      <c r="V16" s="150"/>
      <c r="W16" s="125"/>
      <c r="X16" s="158"/>
    </row>
    <row r="17" spans="1:24" ht="21.75" thickBot="1">
      <c r="A17" s="2" t="s">
        <v>11</v>
      </c>
      <c r="B17" s="3"/>
      <c r="C17" s="5"/>
      <c r="D17" s="6" t="s">
        <v>11</v>
      </c>
      <c r="E17" s="7">
        <f>+'HOM +80'!F8</f>
        <v>442216</v>
      </c>
      <c r="F17" s="7" t="str">
        <f>+'HOM +80'!G8</f>
        <v>COUTELET</v>
      </c>
      <c r="G17" s="7" t="str">
        <f>+'HOM +80'!H8</f>
        <v>Yann</v>
      </c>
      <c r="H17" s="179">
        <f>+'HOM +80'!J8</f>
        <v>100.2</v>
      </c>
      <c r="I17" s="213"/>
      <c r="J17" s="245" t="s">
        <v>75</v>
      </c>
      <c r="K17" s="116">
        <f>+'HOM +80'!M8</f>
        <v>105</v>
      </c>
      <c r="L17" s="153">
        <f>SUM(K17:K19)</f>
        <v>280</v>
      </c>
      <c r="M17" s="95">
        <f>IF(K17="","",RANK(L17,$L$9:$L$65,0))</f>
        <v>3</v>
      </c>
      <c r="N17" s="116">
        <f>+'HOM +80'!O8</f>
        <v>10</v>
      </c>
      <c r="O17" s="153">
        <f>SUM(N17:N19)</f>
        <v>36</v>
      </c>
      <c r="P17" s="95">
        <f>IF(N17="","",RANK(O17,$O$9:$O$65,0))</f>
        <v>5</v>
      </c>
      <c r="Q17" s="260">
        <v>162</v>
      </c>
      <c r="R17" s="153">
        <f>SUM(Q17:Q19)</f>
        <v>162</v>
      </c>
      <c r="S17" s="175">
        <f t="shared" si="0"/>
        <v>3</v>
      </c>
      <c r="T17" s="260"/>
      <c r="U17" s="95">
        <f>SUM(S17)*2</f>
        <v>6</v>
      </c>
      <c r="V17" s="150"/>
      <c r="W17" s="124">
        <f>IF(M17="","",SUM(M17,P17,U17))</f>
        <v>14</v>
      </c>
      <c r="X17" s="4">
        <f>IF(W17="","",RANK(W17,$W$9:$W$65,1))</f>
        <v>3</v>
      </c>
    </row>
    <row r="18" spans="1:24" ht="21.75" thickBot="1">
      <c r="A18" s="2" t="s">
        <v>10</v>
      </c>
      <c r="B18" s="3"/>
      <c r="C18" s="5"/>
      <c r="D18" s="6" t="s">
        <v>11</v>
      </c>
      <c r="E18" s="7">
        <f>+'HOM 80'!F11</f>
        <v>452461</v>
      </c>
      <c r="F18" s="7" t="str">
        <f>+'HOM 80'!G11</f>
        <v>GONZALEZ</v>
      </c>
      <c r="G18" s="7" t="str">
        <f>+'HOM 80'!H11</f>
        <v>Lucas</v>
      </c>
      <c r="H18" s="179">
        <f>+'HOM 80'!J11</f>
        <v>78.9</v>
      </c>
      <c r="I18" s="214"/>
      <c r="J18" s="246"/>
      <c r="K18" s="116">
        <f>+'HOM 80'!M11</f>
        <v>95</v>
      </c>
      <c r="L18" s="154"/>
      <c r="M18" s="230"/>
      <c r="N18" s="116">
        <f>+'HOM 80'!O11</f>
        <v>20</v>
      </c>
      <c r="O18" s="154"/>
      <c r="P18" s="230"/>
      <c r="Q18" s="261"/>
      <c r="R18" s="154"/>
      <c r="S18" s="172">
        <f t="shared" si="0"/>
      </c>
      <c r="T18" s="261"/>
      <c r="U18" s="126"/>
      <c r="V18" s="150"/>
      <c r="W18" s="283"/>
      <c r="X18" s="143"/>
    </row>
    <row r="19" spans="1:24" ht="21.75" thickBot="1">
      <c r="A19" s="2" t="s">
        <v>10</v>
      </c>
      <c r="B19" s="3"/>
      <c r="C19" s="5"/>
      <c r="D19" s="6" t="s">
        <v>11</v>
      </c>
      <c r="E19" s="7">
        <f>+'FEM +57 '!F11</f>
        <v>442217</v>
      </c>
      <c r="F19" s="7" t="str">
        <f>+'FEM +57 '!G11</f>
        <v>DEMERET</v>
      </c>
      <c r="G19" s="7" t="str">
        <f>+'FEM +57 '!H11</f>
        <v>LAURA</v>
      </c>
      <c r="H19" s="179">
        <f>+'FEM +57 '!J11</f>
        <v>64.2</v>
      </c>
      <c r="I19" s="215"/>
      <c r="J19" s="247"/>
      <c r="K19" s="116">
        <f>+'FEM +57 '!M11</f>
        <v>80</v>
      </c>
      <c r="L19" s="155"/>
      <c r="M19" s="231"/>
      <c r="N19" s="116">
        <f>+'FEM +57 '!O11</f>
        <v>6</v>
      </c>
      <c r="O19" s="155"/>
      <c r="P19" s="231"/>
      <c r="Q19" s="262"/>
      <c r="R19" s="155"/>
      <c r="S19" s="172">
        <f t="shared" si="0"/>
      </c>
      <c r="T19" s="262"/>
      <c r="U19" s="127"/>
      <c r="V19" s="150"/>
      <c r="W19" s="284"/>
      <c r="X19" s="144"/>
    </row>
    <row r="20" spans="1:24" ht="24" thickBot="1">
      <c r="A20" s="57"/>
      <c r="B20" s="58"/>
      <c r="C20" s="60"/>
      <c r="D20" s="63"/>
      <c r="E20" s="138"/>
      <c r="F20" s="61"/>
      <c r="G20" s="62"/>
      <c r="H20" s="135"/>
      <c r="I20" s="135"/>
      <c r="J20" s="133"/>
      <c r="K20" s="113"/>
      <c r="L20" s="152"/>
      <c r="M20" s="120"/>
      <c r="N20" s="113"/>
      <c r="O20" s="152"/>
      <c r="P20" s="120"/>
      <c r="Q20" s="113"/>
      <c r="R20" s="152"/>
      <c r="S20" s="120">
        <f t="shared" si="0"/>
      </c>
      <c r="T20" s="113"/>
      <c r="U20" s="72"/>
      <c r="V20" s="150"/>
      <c r="W20" s="125"/>
      <c r="X20" s="158"/>
    </row>
    <row r="21" spans="1:24" ht="21.75" customHeight="1" thickBot="1">
      <c r="A21" s="2" t="s">
        <v>11</v>
      </c>
      <c r="B21" s="3"/>
      <c r="C21" s="5"/>
      <c r="D21" s="6" t="s">
        <v>11</v>
      </c>
      <c r="E21" s="7">
        <f>+'HOM 80'!F8</f>
        <v>448118</v>
      </c>
      <c r="F21" s="7" t="str">
        <f>+'HOM 80'!G8</f>
        <v>LUCHARD</v>
      </c>
      <c r="G21" s="7" t="str">
        <f>+'HOM 80'!H8</f>
        <v>Renaud</v>
      </c>
      <c r="H21" s="179">
        <f>+'HOM 80'!J8</f>
        <v>74.8</v>
      </c>
      <c r="I21" s="213"/>
      <c r="J21" s="245" t="s">
        <v>78</v>
      </c>
      <c r="K21" s="116">
        <f>+'HOM 80'!M8</f>
        <v>65</v>
      </c>
      <c r="L21" s="153">
        <f>SUM(K21:K23)</f>
        <v>222</v>
      </c>
      <c r="M21" s="95">
        <f>IF(K21="","",RANK(L21,$L$9:$L$65,0))</f>
        <v>5</v>
      </c>
      <c r="N21" s="116">
        <f>+'HOM 80'!O8</f>
        <v>12</v>
      </c>
      <c r="O21" s="153">
        <f>SUM(N21:N23)</f>
        <v>38</v>
      </c>
      <c r="P21" s="95">
        <f>IF(N21="","",RANK(O21,$O$9:$O$65,0))</f>
        <v>3</v>
      </c>
      <c r="Q21" s="260">
        <v>162</v>
      </c>
      <c r="R21" s="153">
        <f>SUM(Q21:Q23)</f>
        <v>162</v>
      </c>
      <c r="S21" s="175">
        <f t="shared" si="0"/>
        <v>3</v>
      </c>
      <c r="T21" s="260"/>
      <c r="U21" s="95">
        <f>SUM(S21)*2</f>
        <v>6</v>
      </c>
      <c r="V21" s="150"/>
      <c r="W21" s="124">
        <f>IF(M21="","",SUM(M21,P21,U21))</f>
        <v>14</v>
      </c>
      <c r="X21" s="4">
        <f>IF(W21="","",RANK(W21,$W$9:$W$65,1))</f>
        <v>3</v>
      </c>
    </row>
    <row r="22" spans="1:27" ht="21.75" customHeight="1" thickBot="1">
      <c r="A22" s="2" t="s">
        <v>10</v>
      </c>
      <c r="B22" s="3"/>
      <c r="C22" s="5"/>
      <c r="D22" s="6" t="s">
        <v>11</v>
      </c>
      <c r="E22" s="7">
        <f>+'HOM 80'!F10</f>
        <v>458815</v>
      </c>
      <c r="F22" s="7" t="str">
        <f>+'HOM 80'!G10</f>
        <v>COSTANTINI</v>
      </c>
      <c r="G22" s="7" t="str">
        <f>+'HOM 80'!H10</f>
        <v>Jeremie</v>
      </c>
      <c r="H22" s="179">
        <f>+'HOM 80'!J10</f>
        <v>74.5</v>
      </c>
      <c r="I22" s="214"/>
      <c r="J22" s="246"/>
      <c r="K22" s="116">
        <f>+'HOM 80'!M10</f>
        <v>77</v>
      </c>
      <c r="L22" s="154"/>
      <c r="M22" s="230"/>
      <c r="N22" s="116">
        <f>+'HOM 80'!O10</f>
        <v>16</v>
      </c>
      <c r="O22" s="154"/>
      <c r="P22" s="230"/>
      <c r="Q22" s="261"/>
      <c r="R22" s="154"/>
      <c r="S22" s="172">
        <f t="shared" si="0"/>
      </c>
      <c r="T22" s="261"/>
      <c r="U22" s="126"/>
      <c r="V22" s="150"/>
      <c r="W22" s="283"/>
      <c r="X22" s="143"/>
      <c r="AA22" s="171"/>
    </row>
    <row r="23" spans="1:24" ht="21.75" customHeight="1" thickBot="1">
      <c r="A23" s="2" t="s">
        <v>10</v>
      </c>
      <c r="B23" s="3"/>
      <c r="C23" s="5"/>
      <c r="D23" s="6" t="s">
        <v>11</v>
      </c>
      <c r="E23" s="7">
        <f>+'FEM +57 '!F8</f>
        <v>458816</v>
      </c>
      <c r="F23" s="7" t="str">
        <f>+'FEM +57 '!G8</f>
        <v>LEGRAND</v>
      </c>
      <c r="G23" s="7" t="str">
        <f>+'FEM +57 '!H8</f>
        <v>AURELIE</v>
      </c>
      <c r="H23" s="179">
        <f>+'FEM +57 '!J8</f>
        <v>61.09</v>
      </c>
      <c r="I23" s="215"/>
      <c r="J23" s="247"/>
      <c r="K23" s="116">
        <f>+'FEM +57 '!M8</f>
        <v>80</v>
      </c>
      <c r="L23" s="155"/>
      <c r="M23" s="231"/>
      <c r="N23" s="116">
        <f>+'FEM +57 '!O8</f>
        <v>10</v>
      </c>
      <c r="O23" s="155"/>
      <c r="P23" s="231"/>
      <c r="Q23" s="262"/>
      <c r="R23" s="155"/>
      <c r="S23" s="172">
        <f t="shared" si="0"/>
      </c>
      <c r="T23" s="262"/>
      <c r="U23" s="127"/>
      <c r="V23" s="150"/>
      <c r="W23" s="284"/>
      <c r="X23" s="144"/>
    </row>
    <row r="24" spans="1:28" ht="24" thickBot="1">
      <c r="A24" s="57"/>
      <c r="B24" s="58"/>
      <c r="C24" s="60"/>
      <c r="D24" s="63"/>
      <c r="E24" s="138"/>
      <c r="F24" s="61"/>
      <c r="G24" s="62"/>
      <c r="H24" s="135"/>
      <c r="I24" s="135"/>
      <c r="J24" s="133"/>
      <c r="K24" s="113"/>
      <c r="L24" s="152"/>
      <c r="M24" s="120"/>
      <c r="N24" s="113"/>
      <c r="O24" s="152"/>
      <c r="P24" s="120"/>
      <c r="Q24" s="113"/>
      <c r="R24" s="152"/>
      <c r="S24" s="120">
        <f t="shared" si="0"/>
      </c>
      <c r="T24" s="113"/>
      <c r="U24" s="72"/>
      <c r="V24" s="150"/>
      <c r="W24" s="125"/>
      <c r="X24" s="158"/>
      <c r="AB24" s="171"/>
    </row>
    <row r="25" spans="1:24" ht="21.75" thickBot="1">
      <c r="A25" s="2" t="s">
        <v>11</v>
      </c>
      <c r="B25" s="3"/>
      <c r="C25" s="5"/>
      <c r="D25" s="6" t="s">
        <v>11</v>
      </c>
      <c r="E25" s="137"/>
      <c r="F25" s="15" t="str">
        <f>+'FEM 57'!G7</f>
        <v>LUCAS</v>
      </c>
      <c r="G25" s="15" t="str">
        <f>+'FEM 57'!H7</f>
        <v>MELANIE</v>
      </c>
      <c r="H25" s="180">
        <f>+'FEM 57'!J7</f>
        <v>55.9</v>
      </c>
      <c r="I25" s="213"/>
      <c r="J25" s="245" t="s">
        <v>109</v>
      </c>
      <c r="K25" s="116">
        <f>+'FEM 57'!M7</f>
        <v>90</v>
      </c>
      <c r="L25" s="153">
        <f>SUM(K25:K27)</f>
        <v>285</v>
      </c>
      <c r="M25" s="95">
        <f>IF(K25="","",RANK(L25,$L$9:$L$65,0))</f>
        <v>2</v>
      </c>
      <c r="N25" s="116">
        <f>+'FEM 57'!O7</f>
        <v>25</v>
      </c>
      <c r="O25" s="153">
        <f>SUM(N25:N27)</f>
        <v>68</v>
      </c>
      <c r="P25" s="95">
        <f>IF(N25="","",RANK(O25,$O$9:$O$65,0))</f>
        <v>1</v>
      </c>
      <c r="Q25" s="260">
        <v>135</v>
      </c>
      <c r="R25" s="153">
        <f>SUM(Q25:Q27)</f>
        <v>135</v>
      </c>
      <c r="S25" s="175">
        <f t="shared" si="0"/>
        <v>1</v>
      </c>
      <c r="T25" s="260"/>
      <c r="U25" s="95">
        <f>SUM(S25)*2</f>
        <v>2</v>
      </c>
      <c r="V25" s="150"/>
      <c r="W25" s="124">
        <f>IF(M25="","",SUM(M25,P25,U25))</f>
        <v>5</v>
      </c>
      <c r="X25" s="4">
        <f>IF(W25="","",RANK(W25,$W$9:$W$65,1))</f>
        <v>1</v>
      </c>
    </row>
    <row r="26" spans="1:27" ht="21.75" thickBot="1">
      <c r="A26" s="2" t="s">
        <v>10</v>
      </c>
      <c r="B26" s="3"/>
      <c r="C26" s="5"/>
      <c r="D26" s="6" t="s">
        <v>11</v>
      </c>
      <c r="E26" s="15">
        <f>+'HOM 80'!F9</f>
        <v>453475</v>
      </c>
      <c r="F26" s="15" t="str">
        <f>+'HOM 80'!G9</f>
        <v>BOUSQUET</v>
      </c>
      <c r="G26" s="15" t="str">
        <f>+'HOM 80'!H9</f>
        <v>Maxime</v>
      </c>
      <c r="H26" s="180">
        <f>+'HOM 80'!J9</f>
        <v>75.3</v>
      </c>
      <c r="I26" s="214"/>
      <c r="J26" s="246"/>
      <c r="K26" s="116">
        <f>+'HOM 80'!M9</f>
        <v>105</v>
      </c>
      <c r="L26" s="154"/>
      <c r="M26" s="230"/>
      <c r="N26" s="116">
        <f>+'HOM 80'!O9</f>
        <v>18</v>
      </c>
      <c r="O26" s="154"/>
      <c r="P26" s="230"/>
      <c r="Q26" s="261"/>
      <c r="R26" s="154"/>
      <c r="S26" s="172">
        <f t="shared" si="0"/>
      </c>
      <c r="T26" s="261"/>
      <c r="U26" s="126"/>
      <c r="V26" s="150"/>
      <c r="W26" s="283"/>
      <c r="X26" s="143"/>
      <c r="AA26" s="49"/>
    </row>
    <row r="27" spans="1:24" ht="21.75" thickBot="1">
      <c r="A27" s="64" t="s">
        <v>10</v>
      </c>
      <c r="B27" s="65"/>
      <c r="C27" s="12"/>
      <c r="D27" s="68" t="s">
        <v>11</v>
      </c>
      <c r="E27" s="66">
        <f>+'HOM +80'!F12</f>
        <v>424029</v>
      </c>
      <c r="F27" s="66" t="str">
        <f>+'HOM +80'!G12</f>
        <v>THIERRY</v>
      </c>
      <c r="G27" s="66" t="str">
        <f>+'HOM +80'!H12</f>
        <v>Floriant</v>
      </c>
      <c r="H27" s="180">
        <f>+'HOM +80'!J12</f>
        <v>85.3</v>
      </c>
      <c r="I27" s="215"/>
      <c r="J27" s="248"/>
      <c r="K27" s="116">
        <f>+'HOM +80'!M12</f>
        <v>90</v>
      </c>
      <c r="L27" s="155"/>
      <c r="M27" s="231"/>
      <c r="N27" s="116">
        <f>+'HOM +80'!O12</f>
        <v>25</v>
      </c>
      <c r="O27" s="155"/>
      <c r="P27" s="231"/>
      <c r="Q27" s="262"/>
      <c r="R27" s="155"/>
      <c r="S27" s="172">
        <f t="shared" si="0"/>
      </c>
      <c r="T27" s="262"/>
      <c r="U27" s="127"/>
      <c r="V27" s="150"/>
      <c r="W27" s="284"/>
      <c r="X27" s="144"/>
    </row>
    <row r="28" spans="1:24" ht="24.75" thickBot="1" thickTop="1">
      <c r="A28" s="57"/>
      <c r="B28" s="58"/>
      <c r="C28" s="60"/>
      <c r="D28" s="96"/>
      <c r="E28" s="139"/>
      <c r="F28" s="61"/>
      <c r="G28" s="62"/>
      <c r="H28" s="135"/>
      <c r="I28" s="135"/>
      <c r="J28" s="133"/>
      <c r="K28" s="113"/>
      <c r="L28" s="152"/>
      <c r="M28" s="120"/>
      <c r="N28" s="113"/>
      <c r="O28" s="152"/>
      <c r="P28" s="120"/>
      <c r="Q28" s="113"/>
      <c r="R28" s="152"/>
      <c r="S28" s="120">
        <f t="shared" si="0"/>
      </c>
      <c r="T28" s="113"/>
      <c r="U28" s="72"/>
      <c r="V28" s="150"/>
      <c r="W28" s="125"/>
      <c r="X28" s="158"/>
    </row>
    <row r="29" spans="1:24" ht="21" thickBot="1">
      <c r="A29" s="2" t="s">
        <v>11</v>
      </c>
      <c r="B29" s="92"/>
      <c r="C29" s="93"/>
      <c r="D29" s="6" t="s">
        <v>11</v>
      </c>
      <c r="E29" s="140"/>
      <c r="F29" s="94"/>
      <c r="G29" s="16"/>
      <c r="H29" s="134"/>
      <c r="I29" s="213"/>
      <c r="J29" s="249"/>
      <c r="K29" s="121"/>
      <c r="L29" s="156">
        <f>SUM(K29:K31)</f>
        <v>0</v>
      </c>
      <c r="M29" s="95">
        <f>IF(K29="","",RANK(L29,$L$9:$L$65,0))</f>
      </c>
      <c r="N29" s="121"/>
      <c r="O29" s="156">
        <f>SUM(N29:N31)</f>
        <v>0</v>
      </c>
      <c r="P29" s="95">
        <f>IF(N29="","",RANK(O29,$O$9:$O$65,0))</f>
      </c>
      <c r="Q29" s="274"/>
      <c r="R29" s="156">
        <f>SUM(Q29:Q31)</f>
        <v>0</v>
      </c>
      <c r="S29" s="175">
        <f t="shared" si="0"/>
      </c>
      <c r="T29" s="260"/>
      <c r="U29" s="95">
        <f>SUM(S29)*2</f>
        <v>0</v>
      </c>
      <c r="V29" s="150"/>
      <c r="W29" s="124">
        <f>IF(M29="","",SUM(M29,P29,U29))</f>
      </c>
      <c r="X29" s="4">
        <f>IF(W29="","",RANK(W29,$W$9:$W$65,1))</f>
      </c>
    </row>
    <row r="30" spans="1:24" ht="21" thickBot="1">
      <c r="A30" s="2" t="s">
        <v>10</v>
      </c>
      <c r="B30" s="3"/>
      <c r="C30" s="5"/>
      <c r="D30" s="6" t="s">
        <v>11</v>
      </c>
      <c r="E30" s="136"/>
      <c r="F30" s="41"/>
      <c r="G30" s="42"/>
      <c r="H30" s="134"/>
      <c r="I30" s="214"/>
      <c r="J30" s="250"/>
      <c r="K30" s="116"/>
      <c r="L30" s="154"/>
      <c r="M30" s="230"/>
      <c r="N30" s="116"/>
      <c r="O30" s="154"/>
      <c r="P30" s="230"/>
      <c r="Q30" s="275"/>
      <c r="R30" s="154"/>
      <c r="S30" s="172">
        <f t="shared" si="0"/>
      </c>
      <c r="T30" s="261"/>
      <c r="U30" s="126"/>
      <c r="V30" s="150"/>
      <c r="W30" s="283"/>
      <c r="X30" s="143"/>
    </row>
    <row r="31" spans="1:24" ht="21" thickBot="1">
      <c r="A31" s="2" t="s">
        <v>10</v>
      </c>
      <c r="B31" s="3"/>
      <c r="C31" s="5"/>
      <c r="D31" s="68" t="s">
        <v>11</v>
      </c>
      <c r="E31" s="141"/>
      <c r="F31" s="7"/>
      <c r="G31" s="8"/>
      <c r="H31" s="134"/>
      <c r="I31" s="215"/>
      <c r="J31" s="251"/>
      <c r="K31" s="116"/>
      <c r="L31" s="155"/>
      <c r="M31" s="231"/>
      <c r="N31" s="116"/>
      <c r="O31" s="155"/>
      <c r="P31" s="231"/>
      <c r="Q31" s="276"/>
      <c r="R31" s="155"/>
      <c r="S31" s="172">
        <f t="shared" si="0"/>
      </c>
      <c r="T31" s="262"/>
      <c r="U31" s="127"/>
      <c r="V31" s="150"/>
      <c r="W31" s="284"/>
      <c r="X31" s="144"/>
    </row>
    <row r="32" spans="1:24" ht="24" thickBot="1" thickTop="1">
      <c r="A32" s="57"/>
      <c r="B32" s="58"/>
      <c r="C32" s="60"/>
      <c r="D32" s="63"/>
      <c r="E32" s="138"/>
      <c r="F32" s="61"/>
      <c r="G32" s="62"/>
      <c r="H32" s="135"/>
      <c r="I32" s="135"/>
      <c r="J32" s="133"/>
      <c r="K32" s="113"/>
      <c r="L32" s="152"/>
      <c r="M32" s="120"/>
      <c r="N32" s="113"/>
      <c r="O32" s="152"/>
      <c r="P32" s="120"/>
      <c r="Q32" s="113"/>
      <c r="R32" s="152"/>
      <c r="S32" s="120">
        <f t="shared" si="0"/>
      </c>
      <c r="T32" s="113"/>
      <c r="U32" s="72"/>
      <c r="V32" s="150"/>
      <c r="W32" s="125"/>
      <c r="X32" s="158"/>
    </row>
    <row r="33" spans="1:24" ht="21" thickBot="1">
      <c r="A33" s="2" t="s">
        <v>11</v>
      </c>
      <c r="B33" s="3"/>
      <c r="C33" s="5"/>
      <c r="D33" s="6" t="s">
        <v>11</v>
      </c>
      <c r="E33" s="137"/>
      <c r="F33" s="7"/>
      <c r="G33" s="8"/>
      <c r="H33" s="134"/>
      <c r="I33" s="213"/>
      <c r="J33" s="245"/>
      <c r="K33" s="116"/>
      <c r="L33" s="153">
        <f>SUM(K33:K35)</f>
        <v>0</v>
      </c>
      <c r="M33" s="95">
        <f>IF(K33="","",RANK(L33,$L$9:$L$65,0))</f>
      </c>
      <c r="N33" s="116"/>
      <c r="O33" s="153">
        <f>SUM(N33:N35)</f>
        <v>0</v>
      </c>
      <c r="P33" s="95">
        <f>IF(N33="","",RANK(O33,$O$9:$O$65,0))</f>
      </c>
      <c r="Q33" s="260"/>
      <c r="R33" s="153">
        <f>SUM(Q33:Q35)</f>
        <v>0</v>
      </c>
      <c r="S33" s="175">
        <f t="shared" si="0"/>
      </c>
      <c r="T33" s="260"/>
      <c r="U33" s="95">
        <f>SUM(S33)*2</f>
        <v>0</v>
      </c>
      <c r="V33" s="150"/>
      <c r="W33" s="124">
        <f>IF(M33="","",SUM(M33,P33,U33))</f>
      </c>
      <c r="X33" s="4">
        <f>IF(W33="","",RANK(W33,$W$9:$W$65,1))</f>
      </c>
    </row>
    <row r="34" spans="1:24" ht="21" thickBot="1">
      <c r="A34" s="2" t="s">
        <v>10</v>
      </c>
      <c r="B34" s="3"/>
      <c r="C34" s="5"/>
      <c r="D34" s="6" t="s">
        <v>11</v>
      </c>
      <c r="E34" s="137"/>
      <c r="F34" s="7"/>
      <c r="G34" s="8"/>
      <c r="H34" s="134"/>
      <c r="I34" s="214"/>
      <c r="J34" s="246"/>
      <c r="K34" s="116"/>
      <c r="L34" s="153"/>
      <c r="M34" s="230"/>
      <c r="N34" s="116"/>
      <c r="O34" s="153"/>
      <c r="P34" s="230"/>
      <c r="Q34" s="261"/>
      <c r="R34" s="153"/>
      <c r="S34" s="172">
        <f t="shared" si="0"/>
      </c>
      <c r="T34" s="261"/>
      <c r="U34" s="126"/>
      <c r="V34" s="150"/>
      <c r="W34" s="283"/>
      <c r="X34" s="143"/>
    </row>
    <row r="35" spans="1:24" ht="21" thickBot="1">
      <c r="A35" s="2" t="s">
        <v>10</v>
      </c>
      <c r="B35" s="3"/>
      <c r="C35" s="5"/>
      <c r="D35" s="68" t="s">
        <v>11</v>
      </c>
      <c r="E35" s="141"/>
      <c r="F35" s="7"/>
      <c r="G35" s="8"/>
      <c r="H35" s="134"/>
      <c r="I35" s="215"/>
      <c r="J35" s="247"/>
      <c r="K35" s="116"/>
      <c r="L35" s="153"/>
      <c r="M35" s="231"/>
      <c r="N35" s="116"/>
      <c r="O35" s="153"/>
      <c r="P35" s="231"/>
      <c r="Q35" s="262"/>
      <c r="R35" s="153"/>
      <c r="S35" s="172">
        <f t="shared" si="0"/>
      </c>
      <c r="T35" s="262"/>
      <c r="U35" s="127"/>
      <c r="V35" s="150"/>
      <c r="W35" s="284"/>
      <c r="X35" s="144"/>
    </row>
    <row r="36" spans="1:24" ht="24" thickBot="1" thickTop="1">
      <c r="A36" s="57"/>
      <c r="B36" s="58"/>
      <c r="C36" s="60"/>
      <c r="D36" s="63"/>
      <c r="E36" s="138"/>
      <c r="F36" s="61"/>
      <c r="G36" s="62"/>
      <c r="H36" s="135"/>
      <c r="I36" s="135"/>
      <c r="J36" s="133"/>
      <c r="K36" s="113"/>
      <c r="L36" s="152"/>
      <c r="M36" s="120"/>
      <c r="N36" s="113"/>
      <c r="O36" s="152"/>
      <c r="P36" s="120"/>
      <c r="Q36" s="113"/>
      <c r="R36" s="152"/>
      <c r="S36" s="120">
        <f t="shared" si="0"/>
      </c>
      <c r="T36" s="113"/>
      <c r="U36" s="72"/>
      <c r="V36" s="150"/>
      <c r="W36" s="125"/>
      <c r="X36" s="158"/>
    </row>
    <row r="37" spans="1:24" ht="21.75" thickBot="1">
      <c r="A37" s="2" t="s">
        <v>11</v>
      </c>
      <c r="B37" s="92"/>
      <c r="C37" s="93"/>
      <c r="D37" s="6" t="s">
        <v>11</v>
      </c>
      <c r="E37" s="93"/>
      <c r="F37" s="94"/>
      <c r="G37" s="16"/>
      <c r="H37" s="134"/>
      <c r="I37" s="213"/>
      <c r="J37" s="249"/>
      <c r="K37" s="121"/>
      <c r="L37" s="156">
        <f>SUM(K37:K39)</f>
        <v>0</v>
      </c>
      <c r="M37" s="95">
        <f>IF(K37="","",RANK(L37,$L$9:$L$65,0))</f>
      </c>
      <c r="N37" s="121"/>
      <c r="O37" s="156">
        <f>SUM(N37:N39)</f>
        <v>0</v>
      </c>
      <c r="P37" s="95">
        <f>IF(N37="","",RANK(O37,$O$9:$O$65,0))</f>
      </c>
      <c r="Q37" s="274"/>
      <c r="R37" s="156">
        <f>SUM(Q37:Q39)</f>
        <v>0</v>
      </c>
      <c r="S37" s="175">
        <f t="shared" si="0"/>
      </c>
      <c r="T37" s="260"/>
      <c r="U37" s="95">
        <f>SUM(S37)*2</f>
        <v>0</v>
      </c>
      <c r="V37" s="150"/>
      <c r="W37" s="124">
        <f>IF(M37="","",SUM(M37,P37,U37))</f>
      </c>
      <c r="X37" s="4">
        <f>IF(W37="","",RANK(W37,$W$9:$W$65,1))</f>
      </c>
    </row>
    <row r="38" spans="1:24" ht="21" thickBot="1">
      <c r="A38" s="2" t="s">
        <v>10</v>
      </c>
      <c r="B38" s="3"/>
      <c r="C38" s="5"/>
      <c r="D38" s="6" t="s">
        <v>11</v>
      </c>
      <c r="E38" s="93"/>
      <c r="F38" s="41"/>
      <c r="G38" s="42"/>
      <c r="H38" s="134"/>
      <c r="I38" s="214"/>
      <c r="J38" s="250"/>
      <c r="K38" s="116"/>
      <c r="L38" s="154"/>
      <c r="M38" s="230"/>
      <c r="N38" s="116"/>
      <c r="O38" s="154"/>
      <c r="P38" s="230"/>
      <c r="Q38" s="275"/>
      <c r="R38" s="154"/>
      <c r="S38" s="172">
        <f t="shared" si="0"/>
      </c>
      <c r="T38" s="261"/>
      <c r="U38" s="126"/>
      <c r="V38" s="150"/>
      <c r="W38" s="283"/>
      <c r="X38" s="143"/>
    </row>
    <row r="39" spans="1:24" ht="21" thickBot="1">
      <c r="A39" s="2" t="s">
        <v>10</v>
      </c>
      <c r="B39" s="3"/>
      <c r="C39" s="5"/>
      <c r="D39" s="68" t="s">
        <v>11</v>
      </c>
      <c r="E39" s="141"/>
      <c r="F39" s="7"/>
      <c r="G39" s="8"/>
      <c r="H39" s="134"/>
      <c r="I39" s="215"/>
      <c r="J39" s="251"/>
      <c r="K39" s="116"/>
      <c r="L39" s="155"/>
      <c r="M39" s="231"/>
      <c r="N39" s="116"/>
      <c r="O39" s="155"/>
      <c r="P39" s="231"/>
      <c r="Q39" s="276"/>
      <c r="R39" s="155"/>
      <c r="S39" s="172">
        <f t="shared" si="0"/>
      </c>
      <c r="T39" s="262"/>
      <c r="U39" s="127"/>
      <c r="V39" s="150"/>
      <c r="W39" s="284"/>
      <c r="X39" s="144"/>
    </row>
    <row r="40" spans="1:24" ht="24" thickBot="1" thickTop="1">
      <c r="A40" s="57"/>
      <c r="B40" s="58"/>
      <c r="C40" s="60"/>
      <c r="D40" s="63"/>
      <c r="E40" s="138"/>
      <c r="F40" s="61"/>
      <c r="G40" s="62"/>
      <c r="H40" s="135"/>
      <c r="I40" s="135"/>
      <c r="J40" s="133"/>
      <c r="K40" s="113"/>
      <c r="L40" s="152"/>
      <c r="M40" s="120"/>
      <c r="N40" s="113"/>
      <c r="O40" s="152"/>
      <c r="P40" s="120"/>
      <c r="Q40" s="113"/>
      <c r="R40" s="152"/>
      <c r="S40" s="120">
        <f t="shared" si="0"/>
      </c>
      <c r="T40" s="113"/>
      <c r="U40" s="72"/>
      <c r="V40" s="150"/>
      <c r="W40" s="125"/>
      <c r="X40" s="158"/>
    </row>
    <row r="41" spans="1:24" ht="21" thickBot="1">
      <c r="A41" s="2" t="s">
        <v>11</v>
      </c>
      <c r="B41" s="3"/>
      <c r="C41" s="5"/>
      <c r="D41" s="6" t="s">
        <v>11</v>
      </c>
      <c r="E41" s="137"/>
      <c r="F41" s="163"/>
      <c r="G41" s="164"/>
      <c r="H41" s="134"/>
      <c r="I41" s="213"/>
      <c r="J41" s="245"/>
      <c r="K41" s="114"/>
      <c r="L41" s="153">
        <f>SUM(K41:K43)</f>
        <v>0</v>
      </c>
      <c r="M41" s="95">
        <f>IF(K41="","",RANK(L41,$L$9:$L$65,0))</f>
      </c>
      <c r="N41" s="114"/>
      <c r="O41" s="153">
        <f>SUM(N41:N43)</f>
        <v>0</v>
      </c>
      <c r="P41" s="95">
        <f>IF(N41="","",RANK(O41,$O$9:$O$65,0))</f>
      </c>
      <c r="Q41" s="287"/>
      <c r="R41" s="153">
        <f>SUM(Q41:Q43)</f>
        <v>0</v>
      </c>
      <c r="S41" s="175">
        <f t="shared" si="0"/>
      </c>
      <c r="T41" s="260"/>
      <c r="U41" s="95">
        <f>SUM(S41)*2</f>
        <v>0</v>
      </c>
      <c r="V41" s="150"/>
      <c r="W41" s="124">
        <f>IF(M41="","",SUM(M41,P41,U41))</f>
      </c>
      <c r="X41" s="4">
        <f>IF(W41="","",RANK(W41,$W$9:$W$65,1))</f>
      </c>
    </row>
    <row r="42" spans="1:24" ht="21" thickBot="1">
      <c r="A42" s="2" t="s">
        <v>10</v>
      </c>
      <c r="B42" s="3"/>
      <c r="C42" s="5"/>
      <c r="D42" s="6" t="s">
        <v>11</v>
      </c>
      <c r="E42" s="137"/>
      <c r="F42" s="7"/>
      <c r="G42" s="8"/>
      <c r="H42" s="134"/>
      <c r="I42" s="214"/>
      <c r="J42" s="246"/>
      <c r="K42" s="114"/>
      <c r="L42" s="157"/>
      <c r="M42" s="230"/>
      <c r="N42" s="114"/>
      <c r="O42" s="157"/>
      <c r="P42" s="230"/>
      <c r="Q42" s="288"/>
      <c r="R42" s="157"/>
      <c r="S42" s="172">
        <f t="shared" si="0"/>
      </c>
      <c r="T42" s="261"/>
      <c r="U42" s="126"/>
      <c r="V42" s="150"/>
      <c r="W42" s="283"/>
      <c r="X42" s="143"/>
    </row>
    <row r="43" spans="1:24" ht="21" thickBot="1">
      <c r="A43" s="2" t="s">
        <v>10</v>
      </c>
      <c r="B43" s="3"/>
      <c r="C43" s="5"/>
      <c r="D43" s="68" t="s">
        <v>11</v>
      </c>
      <c r="E43" s="141"/>
      <c r="F43" s="7"/>
      <c r="G43" s="8"/>
      <c r="H43" s="134"/>
      <c r="I43" s="215"/>
      <c r="J43" s="247"/>
      <c r="K43" s="114"/>
      <c r="L43" s="157"/>
      <c r="M43" s="231"/>
      <c r="N43" s="114"/>
      <c r="O43" s="157"/>
      <c r="P43" s="231"/>
      <c r="Q43" s="289"/>
      <c r="R43" s="157"/>
      <c r="S43" s="172">
        <f t="shared" si="0"/>
      </c>
      <c r="T43" s="262"/>
      <c r="U43" s="127"/>
      <c r="V43" s="150"/>
      <c r="W43" s="284"/>
      <c r="X43" s="144"/>
    </row>
    <row r="44" spans="1:24" ht="24" thickBot="1" thickTop="1">
      <c r="A44" s="57"/>
      <c r="B44" s="58"/>
      <c r="C44" s="60"/>
      <c r="D44" s="63"/>
      <c r="E44" s="138"/>
      <c r="F44" s="61"/>
      <c r="G44" s="62"/>
      <c r="H44" s="135"/>
      <c r="I44" s="135"/>
      <c r="J44" s="133"/>
      <c r="K44" s="113"/>
      <c r="L44" s="152"/>
      <c r="M44" s="120"/>
      <c r="N44" s="113"/>
      <c r="O44" s="152"/>
      <c r="P44" s="120"/>
      <c r="Q44" s="113"/>
      <c r="R44" s="152"/>
      <c r="S44" s="120">
        <f t="shared" si="0"/>
      </c>
      <c r="T44" s="113"/>
      <c r="U44" s="72"/>
      <c r="V44" s="150"/>
      <c r="W44" s="125"/>
      <c r="X44" s="158"/>
    </row>
    <row r="45" spans="1:24" ht="21" thickBot="1">
      <c r="A45" s="2" t="s">
        <v>11</v>
      </c>
      <c r="B45" s="92"/>
      <c r="C45" s="93"/>
      <c r="D45" s="6" t="s">
        <v>11</v>
      </c>
      <c r="E45" s="140"/>
      <c r="F45" s="94" t="s">
        <v>12</v>
      </c>
      <c r="G45" s="16" t="s">
        <v>12</v>
      </c>
      <c r="H45" s="134"/>
      <c r="I45" s="213"/>
      <c r="J45" s="249"/>
      <c r="K45" s="121"/>
      <c r="L45" s="156">
        <f>SUM(K45:K47)</f>
        <v>0</v>
      </c>
      <c r="M45" s="95">
        <f>IF(K45="","",RANK(L45,$L$9:$L$65,0))</f>
      </c>
      <c r="N45" s="121"/>
      <c r="O45" s="156">
        <f>SUM(N45:N47)</f>
        <v>0</v>
      </c>
      <c r="P45" s="95">
        <f>IF(N45="","",RANK(O45,$O$9:$O$65,0))</f>
      </c>
      <c r="Q45" s="274"/>
      <c r="R45" s="156">
        <f>SUM(Q45:Q47)</f>
        <v>0</v>
      </c>
      <c r="S45" s="175">
        <f t="shared" si="0"/>
      </c>
      <c r="T45" s="260"/>
      <c r="U45" s="95">
        <f>SUM(S45)*2</f>
        <v>0</v>
      </c>
      <c r="V45" s="150"/>
      <c r="W45" s="124">
        <f>IF(M45="","",SUM(M45,P45,U45))</f>
      </c>
      <c r="X45" s="4">
        <f>IF(W45="","",RANK(W45,$W$9:$W$65,1))</f>
      </c>
    </row>
    <row r="46" spans="1:24" ht="21" thickBot="1">
      <c r="A46" s="2" t="s">
        <v>10</v>
      </c>
      <c r="B46" s="3"/>
      <c r="C46" s="5"/>
      <c r="D46" s="6" t="s">
        <v>11</v>
      </c>
      <c r="E46" s="136"/>
      <c r="F46" s="41" t="s">
        <v>12</v>
      </c>
      <c r="G46" s="42" t="s">
        <v>12</v>
      </c>
      <c r="H46" s="134"/>
      <c r="I46" s="214"/>
      <c r="J46" s="250"/>
      <c r="K46" s="116"/>
      <c r="L46" s="154"/>
      <c r="M46" s="230"/>
      <c r="N46" s="116"/>
      <c r="O46" s="154"/>
      <c r="P46" s="230"/>
      <c r="Q46" s="275"/>
      <c r="R46" s="154"/>
      <c r="S46" s="172">
        <f t="shared" si="0"/>
      </c>
      <c r="T46" s="261"/>
      <c r="U46" s="126"/>
      <c r="V46" s="150"/>
      <c r="W46" s="283"/>
      <c r="X46" s="143"/>
    </row>
    <row r="47" spans="1:24" ht="21" thickBot="1">
      <c r="A47" s="2" t="s">
        <v>10</v>
      </c>
      <c r="B47" s="3"/>
      <c r="C47" s="5"/>
      <c r="D47" s="68" t="s">
        <v>11</v>
      </c>
      <c r="E47" s="141"/>
      <c r="F47" s="7" t="s">
        <v>12</v>
      </c>
      <c r="G47" s="8" t="s">
        <v>12</v>
      </c>
      <c r="H47" s="134"/>
      <c r="I47" s="215"/>
      <c r="J47" s="251"/>
      <c r="K47" s="116"/>
      <c r="L47" s="155"/>
      <c r="M47" s="231"/>
      <c r="N47" s="116"/>
      <c r="O47" s="155"/>
      <c r="P47" s="231"/>
      <c r="Q47" s="276"/>
      <c r="R47" s="155"/>
      <c r="S47" s="172">
        <f t="shared" si="0"/>
      </c>
      <c r="T47" s="262"/>
      <c r="U47" s="127"/>
      <c r="V47" s="150"/>
      <c r="W47" s="284"/>
      <c r="X47" s="144"/>
    </row>
    <row r="48" spans="1:24" ht="24" thickBot="1" thickTop="1">
      <c r="A48" s="57"/>
      <c r="B48" s="58"/>
      <c r="C48" s="60"/>
      <c r="D48" s="63"/>
      <c r="E48" s="138"/>
      <c r="F48" s="61"/>
      <c r="G48" s="62"/>
      <c r="H48" s="135"/>
      <c r="I48" s="135"/>
      <c r="J48" s="133"/>
      <c r="K48" s="113"/>
      <c r="L48" s="152"/>
      <c r="M48" s="120"/>
      <c r="N48" s="113"/>
      <c r="O48" s="152"/>
      <c r="P48" s="120"/>
      <c r="Q48" s="113"/>
      <c r="R48" s="152"/>
      <c r="S48" s="120">
        <f t="shared" si="0"/>
      </c>
      <c r="T48" s="113"/>
      <c r="U48" s="72"/>
      <c r="V48" s="150"/>
      <c r="W48" s="125"/>
      <c r="X48" s="158"/>
    </row>
    <row r="49" spans="1:24" ht="21" thickBot="1">
      <c r="A49" s="2" t="s">
        <v>11</v>
      </c>
      <c r="B49" s="3"/>
      <c r="C49" s="5"/>
      <c r="D49" s="6" t="s">
        <v>11</v>
      </c>
      <c r="E49" s="137"/>
      <c r="F49" s="7"/>
      <c r="G49" s="8"/>
      <c r="H49" s="134"/>
      <c r="I49" s="213"/>
      <c r="J49" s="245"/>
      <c r="K49" s="114"/>
      <c r="L49" s="153">
        <f>SUM(K49:K51)</f>
        <v>0</v>
      </c>
      <c r="M49" s="95">
        <f>IF(K49="","",RANK(L49,$L$9:$L$65,0))</f>
      </c>
      <c r="N49" s="114"/>
      <c r="O49" s="153">
        <f>SUM(N49:N51)</f>
        <v>0</v>
      </c>
      <c r="P49" s="95">
        <f>IF(N49="","",RANK(O49,$O$9:$O$65,0))</f>
      </c>
      <c r="Q49" s="287"/>
      <c r="R49" s="153">
        <f>SUM(Q49:Q51)</f>
        <v>0</v>
      </c>
      <c r="S49" s="175">
        <f t="shared" si="0"/>
      </c>
      <c r="T49" s="260"/>
      <c r="U49" s="95">
        <f>SUM(S49)*2</f>
        <v>0</v>
      </c>
      <c r="V49" s="150"/>
      <c r="W49" s="124">
        <f>IF(M49="","",SUM(M49,P49,U49))</f>
      </c>
      <c r="X49" s="4">
        <f>IF(W49="","",RANK(W49,$W$9:$W$65,1))</f>
      </c>
    </row>
    <row r="50" spans="1:24" ht="21" thickBot="1">
      <c r="A50" s="2" t="s">
        <v>10</v>
      </c>
      <c r="B50" s="3"/>
      <c r="C50" s="5"/>
      <c r="D50" s="6" t="s">
        <v>11</v>
      </c>
      <c r="E50" s="137"/>
      <c r="F50" s="7"/>
      <c r="G50" s="8"/>
      <c r="H50" s="134"/>
      <c r="I50" s="214"/>
      <c r="J50" s="246"/>
      <c r="K50" s="114"/>
      <c r="L50" s="252"/>
      <c r="M50" s="230"/>
      <c r="N50" s="114"/>
      <c r="O50" s="252"/>
      <c r="P50" s="230"/>
      <c r="Q50" s="288"/>
      <c r="R50" s="252"/>
      <c r="S50" s="172">
        <f t="shared" si="0"/>
      </c>
      <c r="T50" s="261"/>
      <c r="U50" s="126"/>
      <c r="V50" s="150"/>
      <c r="W50" s="283"/>
      <c r="X50" s="143"/>
    </row>
    <row r="51" spans="1:24" ht="21" thickBot="1">
      <c r="A51" s="2" t="s">
        <v>10</v>
      </c>
      <c r="B51" s="3"/>
      <c r="C51" s="5"/>
      <c r="D51" s="68" t="s">
        <v>11</v>
      </c>
      <c r="E51" s="141"/>
      <c r="F51" s="7"/>
      <c r="G51" s="8"/>
      <c r="H51" s="134"/>
      <c r="I51" s="215"/>
      <c r="J51" s="247"/>
      <c r="K51" s="114"/>
      <c r="L51" s="253"/>
      <c r="M51" s="231"/>
      <c r="N51" s="114"/>
      <c r="O51" s="253"/>
      <c r="P51" s="231"/>
      <c r="Q51" s="289"/>
      <c r="R51" s="253"/>
      <c r="S51" s="172">
        <f t="shared" si="0"/>
      </c>
      <c r="T51" s="262"/>
      <c r="U51" s="127"/>
      <c r="V51" s="150"/>
      <c r="W51" s="284"/>
      <c r="X51" s="144"/>
    </row>
    <row r="52" spans="1:24" ht="24" thickBot="1" thickTop="1">
      <c r="A52" s="57"/>
      <c r="B52" s="58"/>
      <c r="C52" s="60"/>
      <c r="D52" s="63"/>
      <c r="E52" s="138"/>
      <c r="F52" s="61"/>
      <c r="G52" s="62"/>
      <c r="H52" s="135"/>
      <c r="I52" s="135"/>
      <c r="J52" s="133"/>
      <c r="K52" s="113"/>
      <c r="L52" s="152"/>
      <c r="M52" s="120"/>
      <c r="N52" s="113"/>
      <c r="O52" s="152"/>
      <c r="P52" s="120"/>
      <c r="Q52" s="113"/>
      <c r="R52" s="152"/>
      <c r="S52" s="120">
        <f t="shared" si="0"/>
      </c>
      <c r="T52" s="113"/>
      <c r="U52" s="72"/>
      <c r="V52" s="150"/>
      <c r="W52" s="125"/>
      <c r="X52" s="158"/>
    </row>
    <row r="53" spans="1:24" ht="21" thickBot="1">
      <c r="A53" s="2" t="s">
        <v>11</v>
      </c>
      <c r="B53" s="92"/>
      <c r="C53" s="93"/>
      <c r="D53" s="6" t="s">
        <v>11</v>
      </c>
      <c r="E53" s="140"/>
      <c r="F53" s="94" t="s">
        <v>12</v>
      </c>
      <c r="G53" s="16" t="s">
        <v>12</v>
      </c>
      <c r="H53" s="134"/>
      <c r="I53" s="213"/>
      <c r="J53" s="249"/>
      <c r="K53" s="121"/>
      <c r="L53" s="156">
        <f>SUM(K53:K55)</f>
        <v>0</v>
      </c>
      <c r="M53" s="95">
        <f>IF(K53="","",RANK(L53,$L$9:$L$65,0))</f>
      </c>
      <c r="N53" s="121"/>
      <c r="O53" s="156">
        <f>SUM(N53:N55)</f>
        <v>0</v>
      </c>
      <c r="P53" s="95">
        <f>IF(N53="","",RANK(O53,$O$9:$O$65,0))</f>
      </c>
      <c r="Q53" s="274"/>
      <c r="R53" s="156">
        <f>SUM(Q53:Q55)</f>
        <v>0</v>
      </c>
      <c r="S53" s="175">
        <f t="shared" si="0"/>
      </c>
      <c r="T53" s="260"/>
      <c r="U53" s="95">
        <f>SUM(S53)*2</f>
        <v>0</v>
      </c>
      <c r="V53" s="150"/>
      <c r="W53" s="124">
        <f>IF(M53="","",SUM(M53,P53,U53))</f>
      </c>
      <c r="X53" s="4">
        <f>IF(W53="","",RANK(W53,$W$9:$W$65,1))</f>
      </c>
    </row>
    <row r="54" spans="1:24" ht="21" thickBot="1">
      <c r="A54" s="2" t="s">
        <v>10</v>
      </c>
      <c r="B54" s="3"/>
      <c r="C54" s="5"/>
      <c r="D54" s="6" t="s">
        <v>11</v>
      </c>
      <c r="E54" s="136"/>
      <c r="F54" s="41" t="s">
        <v>12</v>
      </c>
      <c r="G54" s="42" t="s">
        <v>12</v>
      </c>
      <c r="H54" s="134"/>
      <c r="I54" s="214"/>
      <c r="J54" s="250"/>
      <c r="K54" s="116"/>
      <c r="L54" s="154"/>
      <c r="M54" s="230"/>
      <c r="N54" s="116"/>
      <c r="O54" s="154"/>
      <c r="P54" s="230"/>
      <c r="Q54" s="275"/>
      <c r="R54" s="154"/>
      <c r="S54" s="172">
        <f t="shared" si="0"/>
      </c>
      <c r="T54" s="261"/>
      <c r="U54" s="126"/>
      <c r="V54" s="150"/>
      <c r="W54" s="283"/>
      <c r="X54" s="143"/>
    </row>
    <row r="55" spans="1:24" ht="21" thickBot="1">
      <c r="A55" s="2" t="s">
        <v>10</v>
      </c>
      <c r="B55" s="3"/>
      <c r="C55" s="5"/>
      <c r="D55" s="68" t="s">
        <v>11</v>
      </c>
      <c r="E55" s="141"/>
      <c r="F55" s="7" t="s">
        <v>12</v>
      </c>
      <c r="G55" s="8" t="s">
        <v>12</v>
      </c>
      <c r="H55" s="134"/>
      <c r="I55" s="215"/>
      <c r="J55" s="251"/>
      <c r="K55" s="116"/>
      <c r="L55" s="155"/>
      <c r="M55" s="231"/>
      <c r="N55" s="116"/>
      <c r="O55" s="155"/>
      <c r="P55" s="231"/>
      <c r="Q55" s="276"/>
      <c r="R55" s="155"/>
      <c r="S55" s="172">
        <f t="shared" si="0"/>
      </c>
      <c r="T55" s="262"/>
      <c r="U55" s="127"/>
      <c r="V55" s="150"/>
      <c r="W55" s="284"/>
      <c r="X55" s="144"/>
    </row>
    <row r="56" spans="1:24" ht="24" thickBot="1" thickTop="1">
      <c r="A56" s="57"/>
      <c r="B56" s="58"/>
      <c r="C56" s="60"/>
      <c r="D56" s="63"/>
      <c r="E56" s="138"/>
      <c r="F56" s="61"/>
      <c r="G56" s="62"/>
      <c r="H56" s="135"/>
      <c r="I56" s="135"/>
      <c r="J56" s="133"/>
      <c r="K56" s="113"/>
      <c r="L56" s="152"/>
      <c r="M56" s="120"/>
      <c r="N56" s="113"/>
      <c r="O56" s="152"/>
      <c r="P56" s="120"/>
      <c r="Q56" s="113"/>
      <c r="R56" s="152"/>
      <c r="S56" s="120">
        <f t="shared" si="0"/>
      </c>
      <c r="T56" s="113"/>
      <c r="U56" s="72"/>
      <c r="V56" s="150"/>
      <c r="W56" s="125"/>
      <c r="X56" s="158"/>
    </row>
    <row r="57" spans="1:24" ht="21" thickBot="1">
      <c r="A57" s="2" t="s">
        <v>11</v>
      </c>
      <c r="B57" s="3"/>
      <c r="C57" s="5"/>
      <c r="D57" s="6" t="s">
        <v>11</v>
      </c>
      <c r="E57" s="137"/>
      <c r="F57" s="7"/>
      <c r="G57" s="8"/>
      <c r="H57" s="134"/>
      <c r="I57" s="213"/>
      <c r="J57" s="245"/>
      <c r="K57" s="114"/>
      <c r="L57" s="153">
        <f>SUM(K57:K59)</f>
        <v>0</v>
      </c>
      <c r="M57" s="95">
        <f>IF(K57="","",RANK(L57,$L$9:$L$65,0))</f>
      </c>
      <c r="N57" s="114"/>
      <c r="O57" s="153">
        <f>SUM(N57:N59)</f>
        <v>0</v>
      </c>
      <c r="P57" s="95">
        <f>IF(N57="","",RANK(O57,$O$9:$O$65,0))</f>
      </c>
      <c r="Q57" s="287"/>
      <c r="R57" s="153">
        <f>SUM(Q57:Q59)</f>
        <v>0</v>
      </c>
      <c r="S57" s="175">
        <f t="shared" si="0"/>
      </c>
      <c r="T57" s="260"/>
      <c r="U57" s="95">
        <f>SUM(S57)*2</f>
        <v>0</v>
      </c>
      <c r="V57" s="150"/>
      <c r="W57" s="124">
        <f>IF(M57="","",SUM(M57,P57,U57))</f>
      </c>
      <c r="X57" s="4">
        <f>IF(W57="","",RANK(W57,$W$9:$W$65,1))</f>
      </c>
    </row>
    <row r="58" spans="1:24" ht="21" thickBot="1">
      <c r="A58" s="2" t="s">
        <v>10</v>
      </c>
      <c r="B58" s="3"/>
      <c r="C58" s="5"/>
      <c r="D58" s="6" t="s">
        <v>11</v>
      </c>
      <c r="E58" s="137"/>
      <c r="F58" s="7"/>
      <c r="G58" s="8"/>
      <c r="H58" s="134"/>
      <c r="I58" s="214"/>
      <c r="J58" s="246"/>
      <c r="K58" s="114"/>
      <c r="L58" s="252"/>
      <c r="M58" s="230"/>
      <c r="N58" s="114"/>
      <c r="O58" s="252"/>
      <c r="P58" s="230"/>
      <c r="Q58" s="288"/>
      <c r="R58" s="252"/>
      <c r="S58" s="172">
        <f t="shared" si="0"/>
      </c>
      <c r="T58" s="261"/>
      <c r="U58" s="126"/>
      <c r="V58" s="150"/>
      <c r="W58" s="283"/>
      <c r="X58" s="143"/>
    </row>
    <row r="59" spans="1:24" ht="21" thickBot="1">
      <c r="A59" s="2" t="s">
        <v>10</v>
      </c>
      <c r="B59" s="3"/>
      <c r="C59" s="5"/>
      <c r="D59" s="68" t="s">
        <v>11</v>
      </c>
      <c r="E59" s="141"/>
      <c r="F59" s="7"/>
      <c r="G59" s="8"/>
      <c r="H59" s="134"/>
      <c r="I59" s="215"/>
      <c r="J59" s="247"/>
      <c r="K59" s="114"/>
      <c r="L59" s="253"/>
      <c r="M59" s="231"/>
      <c r="N59" s="114"/>
      <c r="O59" s="253"/>
      <c r="P59" s="231"/>
      <c r="Q59" s="289"/>
      <c r="R59" s="253"/>
      <c r="S59" s="172">
        <f t="shared" si="0"/>
      </c>
      <c r="T59" s="262"/>
      <c r="U59" s="127"/>
      <c r="V59" s="150"/>
      <c r="W59" s="284"/>
      <c r="X59" s="144"/>
    </row>
    <row r="60" spans="1:24" ht="24" thickBot="1" thickTop="1">
      <c r="A60" s="57"/>
      <c r="B60" s="58"/>
      <c r="C60" s="60"/>
      <c r="D60" s="63"/>
      <c r="E60" s="138"/>
      <c r="F60" s="61"/>
      <c r="G60" s="62"/>
      <c r="H60" s="135"/>
      <c r="I60" s="135"/>
      <c r="J60" s="133"/>
      <c r="K60" s="113"/>
      <c r="L60" s="152"/>
      <c r="M60" s="120"/>
      <c r="N60" s="113"/>
      <c r="O60" s="152"/>
      <c r="P60" s="120"/>
      <c r="Q60" s="113"/>
      <c r="R60" s="152"/>
      <c r="S60" s="120">
        <f t="shared" si="0"/>
      </c>
      <c r="T60" s="113"/>
      <c r="U60" s="72"/>
      <c r="V60" s="150"/>
      <c r="W60" s="125"/>
      <c r="X60" s="158"/>
    </row>
    <row r="61" spans="1:24" ht="21" thickBot="1">
      <c r="A61" s="2" t="s">
        <v>11</v>
      </c>
      <c r="B61" s="92"/>
      <c r="C61" s="93"/>
      <c r="D61" s="6" t="s">
        <v>11</v>
      </c>
      <c r="E61" s="140"/>
      <c r="F61" s="94" t="s">
        <v>12</v>
      </c>
      <c r="G61" s="16" t="s">
        <v>12</v>
      </c>
      <c r="H61" s="134"/>
      <c r="I61" s="213"/>
      <c r="J61" s="249"/>
      <c r="K61" s="121"/>
      <c r="L61" s="156">
        <f>SUM(K61:K63)</f>
        <v>0</v>
      </c>
      <c r="M61" s="95">
        <f>IF(K61="","",RANK(L61,$L$9:$L$65,0))</f>
      </c>
      <c r="N61" s="121"/>
      <c r="O61" s="156">
        <f>SUM(N61:N63)</f>
        <v>0</v>
      </c>
      <c r="P61" s="95">
        <f>IF(N61="","",RANK(O61,$O$9:$O$65,0))</f>
      </c>
      <c r="Q61" s="274"/>
      <c r="R61" s="156">
        <f>SUM(Q61:Q63)</f>
        <v>0</v>
      </c>
      <c r="S61" s="175">
        <f t="shared" si="0"/>
      </c>
      <c r="T61" s="260"/>
      <c r="U61" s="95">
        <f>SUM(S61)*2</f>
        <v>0</v>
      </c>
      <c r="V61" s="150"/>
      <c r="W61" s="124">
        <f>IF(M61="","",SUM(M61,P61,U61))</f>
      </c>
      <c r="X61" s="4">
        <f>IF(W61="","",RANK(W61,$W$9:$W$65,1))</f>
      </c>
    </row>
    <row r="62" spans="1:24" ht="21" thickBot="1">
      <c r="A62" s="2" t="s">
        <v>10</v>
      </c>
      <c r="B62" s="3"/>
      <c r="C62" s="5"/>
      <c r="D62" s="6" t="s">
        <v>11</v>
      </c>
      <c r="E62" s="136"/>
      <c r="F62" s="41" t="s">
        <v>12</v>
      </c>
      <c r="G62" s="42" t="s">
        <v>12</v>
      </c>
      <c r="H62" s="134"/>
      <c r="I62" s="214"/>
      <c r="J62" s="250"/>
      <c r="K62" s="116"/>
      <c r="L62" s="154"/>
      <c r="M62" s="230"/>
      <c r="N62" s="116"/>
      <c r="O62" s="154"/>
      <c r="P62" s="230"/>
      <c r="Q62" s="275"/>
      <c r="R62" s="154"/>
      <c r="S62" s="172">
        <f t="shared" si="0"/>
      </c>
      <c r="T62" s="261"/>
      <c r="U62" s="126"/>
      <c r="V62" s="150"/>
      <c r="W62" s="283"/>
      <c r="X62" s="143"/>
    </row>
    <row r="63" spans="1:24" ht="21" thickBot="1">
      <c r="A63" s="2" t="s">
        <v>10</v>
      </c>
      <c r="B63" s="3"/>
      <c r="C63" s="5"/>
      <c r="D63" s="68" t="s">
        <v>11</v>
      </c>
      <c r="E63" s="141"/>
      <c r="F63" s="7" t="s">
        <v>12</v>
      </c>
      <c r="G63" s="8" t="s">
        <v>12</v>
      </c>
      <c r="H63" s="134"/>
      <c r="I63" s="215"/>
      <c r="J63" s="251"/>
      <c r="K63" s="116"/>
      <c r="L63" s="155"/>
      <c r="M63" s="231"/>
      <c r="N63" s="116"/>
      <c r="O63" s="155"/>
      <c r="P63" s="231"/>
      <c r="Q63" s="276"/>
      <c r="R63" s="155"/>
      <c r="S63" s="172">
        <f t="shared" si="0"/>
      </c>
      <c r="T63" s="262"/>
      <c r="U63" s="127"/>
      <c r="V63" s="150"/>
      <c r="W63" s="284"/>
      <c r="X63" s="144"/>
    </row>
    <row r="64" spans="1:24" ht="24" thickBot="1" thickTop="1">
      <c r="A64" s="57"/>
      <c r="B64" s="58"/>
      <c r="C64" s="60"/>
      <c r="D64" s="63"/>
      <c r="E64" s="138"/>
      <c r="F64" s="61"/>
      <c r="G64" s="62"/>
      <c r="H64" s="135"/>
      <c r="I64" s="135"/>
      <c r="J64" s="133"/>
      <c r="K64" s="113"/>
      <c r="L64" s="152"/>
      <c r="M64" s="120"/>
      <c r="N64" s="113"/>
      <c r="O64" s="152"/>
      <c r="P64" s="120"/>
      <c r="Q64" s="113"/>
      <c r="R64" s="152"/>
      <c r="S64" s="120">
        <f t="shared" si="0"/>
      </c>
      <c r="T64" s="113"/>
      <c r="U64" s="72"/>
      <c r="V64" s="150"/>
      <c r="W64" s="125"/>
      <c r="X64" s="158"/>
    </row>
    <row r="65" spans="1:24" ht="21" thickBot="1">
      <c r="A65" s="2" t="s">
        <v>11</v>
      </c>
      <c r="B65" s="3"/>
      <c r="C65" s="5"/>
      <c r="D65" s="6" t="s">
        <v>11</v>
      </c>
      <c r="E65" s="137"/>
      <c r="F65" s="7"/>
      <c r="G65" s="8"/>
      <c r="H65" s="134"/>
      <c r="I65" s="213"/>
      <c r="J65" s="245"/>
      <c r="K65" s="114"/>
      <c r="L65" s="153">
        <f>SUM(K65:K67)</f>
        <v>0</v>
      </c>
      <c r="M65" s="95">
        <f>IF(K65="","",RANK(L65,$L$9:$L$65,0))</f>
      </c>
      <c r="N65" s="114"/>
      <c r="O65" s="153">
        <f>SUM(N65:N67)</f>
        <v>0</v>
      </c>
      <c r="P65" s="95">
        <f>IF(N65="","",RANK(O65,$O$9:$O$65,0))</f>
      </c>
      <c r="Q65" s="287"/>
      <c r="R65" s="153">
        <f>SUM(Q65:Q67)</f>
        <v>0</v>
      </c>
      <c r="S65" s="175">
        <f t="shared" si="0"/>
      </c>
      <c r="T65" s="260"/>
      <c r="U65" s="95">
        <f>SUM(S65)*2</f>
        <v>0</v>
      </c>
      <c r="V65" s="150"/>
      <c r="W65" s="124">
        <f>IF(M65="","",SUM(M65,P65,U65))</f>
      </c>
      <c r="X65" s="4">
        <f>IF(W65="","",RANK(W65,$W$9:$W$65,1))</f>
      </c>
    </row>
    <row r="66" spans="1:24" ht="21" thickBot="1">
      <c r="A66" s="2" t="s">
        <v>10</v>
      </c>
      <c r="B66" s="3"/>
      <c r="C66" s="5"/>
      <c r="D66" s="6" t="s">
        <v>11</v>
      </c>
      <c r="E66" s="137"/>
      <c r="F66" s="7"/>
      <c r="G66" s="8"/>
      <c r="H66" s="134"/>
      <c r="I66" s="214"/>
      <c r="J66" s="246"/>
      <c r="K66" s="114"/>
      <c r="L66" s="252"/>
      <c r="M66" s="230"/>
      <c r="N66" s="114"/>
      <c r="O66" s="252"/>
      <c r="P66" s="230"/>
      <c r="Q66" s="288"/>
      <c r="R66" s="252"/>
      <c r="S66" s="172">
        <f t="shared" si="0"/>
      </c>
      <c r="T66" s="261"/>
      <c r="U66" s="126"/>
      <c r="V66" s="150"/>
      <c r="W66" s="282"/>
      <c r="X66" s="277"/>
    </row>
    <row r="67" spans="1:24" ht="21" thickBot="1">
      <c r="A67" s="2" t="s">
        <v>10</v>
      </c>
      <c r="B67" s="3"/>
      <c r="C67" s="5"/>
      <c r="D67" s="68" t="s">
        <v>11</v>
      </c>
      <c r="E67" s="141"/>
      <c r="F67" s="7"/>
      <c r="G67" s="8"/>
      <c r="H67" s="134"/>
      <c r="I67" s="215"/>
      <c r="J67" s="247"/>
      <c r="K67" s="114"/>
      <c r="L67" s="253"/>
      <c r="M67" s="254"/>
      <c r="N67" s="114"/>
      <c r="O67" s="253"/>
      <c r="P67" s="254"/>
      <c r="Q67" s="289"/>
      <c r="R67" s="253"/>
      <c r="S67" s="172">
        <f t="shared" si="0"/>
      </c>
      <c r="T67" s="262"/>
      <c r="U67" s="127"/>
      <c r="V67" s="150"/>
      <c r="W67" s="282"/>
      <c r="X67" s="278"/>
    </row>
    <row r="68" spans="1:24" ht="24" thickTop="1">
      <c r="A68" s="57"/>
      <c r="B68" s="58"/>
      <c r="C68" s="60"/>
      <c r="D68" s="63"/>
      <c r="E68" s="138"/>
      <c r="F68" s="61"/>
      <c r="G68" s="62"/>
      <c r="H68" s="135"/>
      <c r="I68" s="135"/>
      <c r="J68" s="133"/>
      <c r="K68" s="113"/>
      <c r="L68" s="152"/>
      <c r="M68" s="152"/>
      <c r="N68" s="113"/>
      <c r="O68" s="152"/>
      <c r="P68" s="152"/>
      <c r="Q68" s="113"/>
      <c r="R68" s="152"/>
      <c r="S68" s="152"/>
      <c r="T68" s="113"/>
      <c r="U68" s="72"/>
      <c r="V68" s="150"/>
      <c r="W68" s="159"/>
      <c r="X68" s="158"/>
    </row>
    <row r="69" spans="1:21" ht="15">
      <c r="A69" s="17"/>
      <c r="B69" s="17"/>
      <c r="C69" s="19"/>
      <c r="D69" s="23"/>
      <c r="E69" s="23"/>
      <c r="F69" s="18"/>
      <c r="G69" s="20"/>
      <c r="H69" s="21"/>
      <c r="I69" s="21"/>
      <c r="J69" s="28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24"/>
    </row>
    <row r="70" spans="1:21" ht="15">
      <c r="A70" s="17"/>
      <c r="B70" s="17"/>
      <c r="C70" s="19"/>
      <c r="D70" s="23"/>
      <c r="E70" s="23"/>
      <c r="F70" s="18"/>
      <c r="G70" s="20"/>
      <c r="H70" s="21"/>
      <c r="I70" s="21"/>
      <c r="J70" s="28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24"/>
    </row>
    <row r="71" spans="1:21" ht="15">
      <c r="A71" s="17"/>
      <c r="B71" s="17"/>
      <c r="C71" s="19"/>
      <c r="D71" s="23"/>
      <c r="E71" s="23"/>
      <c r="F71" s="18"/>
      <c r="G71" s="20"/>
      <c r="H71" s="21"/>
      <c r="I71" s="21"/>
      <c r="J71" s="28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24"/>
    </row>
  </sheetData>
  <sheetProtection password="CA8B" sheet="1" objects="1" scenarios="1"/>
  <mergeCells count="138">
    <mergeCell ref="Q65:Q67"/>
    <mergeCell ref="Q61:Q63"/>
    <mergeCell ref="Q57:Q59"/>
    <mergeCell ref="Q53:Q55"/>
    <mergeCell ref="Q49:Q51"/>
    <mergeCell ref="Q45:Q47"/>
    <mergeCell ref="Q41:Q43"/>
    <mergeCell ref="Q37:Q39"/>
    <mergeCell ref="Q33:Q35"/>
    <mergeCell ref="X66:X67"/>
    <mergeCell ref="X10:X11"/>
    <mergeCell ref="X7:X8"/>
    <mergeCell ref="W66:W67"/>
    <mergeCell ref="W62:W63"/>
    <mergeCell ref="W58:W59"/>
    <mergeCell ref="W54:W55"/>
    <mergeCell ref="W50:W51"/>
    <mergeCell ref="W46:W47"/>
    <mergeCell ref="W42:W43"/>
    <mergeCell ref="W38:W39"/>
    <mergeCell ref="W34:W35"/>
    <mergeCell ref="W30:W31"/>
    <mergeCell ref="W26:W27"/>
    <mergeCell ref="W22:W23"/>
    <mergeCell ref="W18:W19"/>
    <mergeCell ref="W10:W11"/>
    <mergeCell ref="W7:W8"/>
    <mergeCell ref="P50:P51"/>
    <mergeCell ref="P54:P55"/>
    <mergeCell ref="T41:T43"/>
    <mergeCell ref="T45:T47"/>
    <mergeCell ref="T49:T51"/>
    <mergeCell ref="T53:T55"/>
    <mergeCell ref="T57:T59"/>
    <mergeCell ref="P42:P43"/>
    <mergeCell ref="R58:R59"/>
    <mergeCell ref="R50:R51"/>
    <mergeCell ref="P46:P47"/>
    <mergeCell ref="T5:U5"/>
    <mergeCell ref="T6:U7"/>
    <mergeCell ref="O66:O67"/>
    <mergeCell ref="P66:P67"/>
    <mergeCell ref="T9:T11"/>
    <mergeCell ref="T13:T15"/>
    <mergeCell ref="T17:T19"/>
    <mergeCell ref="T21:T23"/>
    <mergeCell ref="T25:T27"/>
    <mergeCell ref="T29:T31"/>
    <mergeCell ref="T33:T35"/>
    <mergeCell ref="T37:T39"/>
    <mergeCell ref="T61:T63"/>
    <mergeCell ref="Q5:S5"/>
    <mergeCell ref="Q6:S7"/>
    <mergeCell ref="R10:R11"/>
    <mergeCell ref="Q9:Q11"/>
    <mergeCell ref="T65:T67"/>
    <mergeCell ref="R66:R67"/>
    <mergeCell ref="Q13:Q15"/>
    <mergeCell ref="Q21:Q23"/>
    <mergeCell ref="Q17:Q19"/>
    <mergeCell ref="Q29:Q31"/>
    <mergeCell ref="Q25:Q27"/>
    <mergeCell ref="P38:P39"/>
    <mergeCell ref="J65:J67"/>
    <mergeCell ref="J57:J59"/>
    <mergeCell ref="J61:J63"/>
    <mergeCell ref="J41:J43"/>
    <mergeCell ref="J45:J47"/>
    <mergeCell ref="M46:M47"/>
    <mergeCell ref="M42:M43"/>
    <mergeCell ref="M50:M51"/>
    <mergeCell ref="L50:L51"/>
    <mergeCell ref="J49:J51"/>
    <mergeCell ref="J53:J55"/>
    <mergeCell ref="J37:J39"/>
    <mergeCell ref="M38:M39"/>
    <mergeCell ref="M58:M59"/>
    <mergeCell ref="M54:M55"/>
    <mergeCell ref="O58:O59"/>
    <mergeCell ref="P58:P59"/>
    <mergeCell ref="P62:P63"/>
    <mergeCell ref="M62:M63"/>
    <mergeCell ref="M66:M67"/>
    <mergeCell ref="O50:O51"/>
    <mergeCell ref="L66:L67"/>
    <mergeCell ref="L58:L59"/>
    <mergeCell ref="J25:J27"/>
    <mergeCell ref="M26:M27"/>
    <mergeCell ref="P26:P27"/>
    <mergeCell ref="J33:J35"/>
    <mergeCell ref="J29:J31"/>
    <mergeCell ref="M30:M31"/>
    <mergeCell ref="M34:M35"/>
    <mergeCell ref="P30:P31"/>
    <mergeCell ref="P34:P35"/>
    <mergeCell ref="J13:J15"/>
    <mergeCell ref="M14:M15"/>
    <mergeCell ref="P14:P15"/>
    <mergeCell ref="J17:J19"/>
    <mergeCell ref="M18:M19"/>
    <mergeCell ref="P18:P19"/>
    <mergeCell ref="J21:J23"/>
    <mergeCell ref="M22:M23"/>
    <mergeCell ref="P22:P23"/>
    <mergeCell ref="A5:A8"/>
    <mergeCell ref="B5:B8"/>
    <mergeCell ref="C5:C8"/>
    <mergeCell ref="F5:F8"/>
    <mergeCell ref="G5:G8"/>
    <mergeCell ref="J9:J11"/>
    <mergeCell ref="L10:L11"/>
    <mergeCell ref="M10:M11"/>
    <mergeCell ref="O10:O11"/>
    <mergeCell ref="N5:P5"/>
    <mergeCell ref="N6:P7"/>
    <mergeCell ref="J5:J8"/>
    <mergeCell ref="K5:M5"/>
    <mergeCell ref="K6:M7"/>
    <mergeCell ref="P10:P11"/>
    <mergeCell ref="D5:D8"/>
    <mergeCell ref="I57:I59"/>
    <mergeCell ref="I61:I63"/>
    <mergeCell ref="I65:I67"/>
    <mergeCell ref="E5:E8"/>
    <mergeCell ref="I37:I39"/>
    <mergeCell ref="I41:I43"/>
    <mergeCell ref="I45:I47"/>
    <mergeCell ref="I49:I51"/>
    <mergeCell ref="I53:I55"/>
    <mergeCell ref="I17:I19"/>
    <mergeCell ref="I21:I23"/>
    <mergeCell ref="I25:I27"/>
    <mergeCell ref="I29:I31"/>
    <mergeCell ref="I33:I35"/>
    <mergeCell ref="I5:I8"/>
    <mergeCell ref="I9:I11"/>
    <mergeCell ref="I13:I15"/>
    <mergeCell ref="H5:H8"/>
  </mergeCells>
  <conditionalFormatting sqref="A19 A26:A27 A21:A23">
    <cfRule type="cellIs" priority="212" dxfId="10" operator="equal" stopIfTrue="1">
      <formula>"H"</formula>
    </cfRule>
    <cfRule type="cellIs" priority="213" dxfId="9" operator="equal" stopIfTrue="1">
      <formula>"F"</formula>
    </cfRule>
  </conditionalFormatting>
  <conditionalFormatting sqref="U69:U71 K12:L12 K16:L16 K20:L20 K24:L24 K32:L32 K36:L36 K28:L28 K40:L40 K44:L44 K48:L48 K52:L52 K56:L56 K60:L60 K64:L64 K68:M68 G2:U2">
    <cfRule type="cellIs" priority="211" dxfId="1041" operator="lessThan" stopIfTrue="1">
      <formula>0</formula>
    </cfRule>
  </conditionalFormatting>
  <conditionalFormatting sqref="A69:A71">
    <cfRule type="cellIs" priority="208" dxfId="10" operator="equal" stopIfTrue="1">
      <formula>"H"</formula>
    </cfRule>
    <cfRule type="cellIs" priority="209" dxfId="9" operator="equal" stopIfTrue="1">
      <formula>"F"</formula>
    </cfRule>
  </conditionalFormatting>
  <conditionalFormatting sqref="C9 C26:C27 C11:C15 C21:C23 C17 C19">
    <cfRule type="cellIs" priority="206" dxfId="11" operator="between" stopIfTrue="1">
      <formula>1</formula>
      <formula>99999999</formula>
    </cfRule>
  </conditionalFormatting>
  <conditionalFormatting sqref="A9 A11 A13:A15 A17:A18">
    <cfRule type="cellIs" priority="204" dxfId="10" operator="equal" stopIfTrue="1">
      <formula>"H"</formula>
    </cfRule>
    <cfRule type="cellIs" priority="205" dxfId="9" operator="equal" stopIfTrue="1">
      <formula>"F"</formula>
    </cfRule>
  </conditionalFormatting>
  <conditionalFormatting sqref="A5">
    <cfRule type="cellIs" priority="199" dxfId="10" operator="equal" stopIfTrue="1">
      <formula>"H"</formula>
    </cfRule>
    <cfRule type="cellIs" priority="200" dxfId="9" operator="equal" stopIfTrue="1">
      <formula>"F"</formula>
    </cfRule>
  </conditionalFormatting>
  <conditionalFormatting sqref="H1:I1">
    <cfRule type="cellIs" priority="197" dxfId="8" operator="between">
      <formula>2004</formula>
      <formula>2005</formula>
    </cfRule>
  </conditionalFormatting>
  <conditionalFormatting sqref="T12">
    <cfRule type="cellIs" priority="196" dxfId="1041" operator="lessThan" stopIfTrue="1">
      <formula>0</formula>
    </cfRule>
  </conditionalFormatting>
  <conditionalFormatting sqref="C16">
    <cfRule type="cellIs" priority="195" dxfId="11" operator="between" stopIfTrue="1">
      <formula>1</formula>
      <formula>99999999</formula>
    </cfRule>
  </conditionalFormatting>
  <conditionalFormatting sqref="T16">
    <cfRule type="cellIs" priority="193" dxfId="1041" operator="lessThan" stopIfTrue="1">
      <formula>0</formula>
    </cfRule>
  </conditionalFormatting>
  <conditionalFormatting sqref="C20">
    <cfRule type="cellIs" priority="192" dxfId="11" operator="between" stopIfTrue="1">
      <formula>1</formula>
      <formula>99999999</formula>
    </cfRule>
  </conditionalFormatting>
  <conditionalFormatting sqref="T20">
    <cfRule type="cellIs" priority="190" dxfId="1041" operator="lessThan" stopIfTrue="1">
      <formula>0</formula>
    </cfRule>
  </conditionalFormatting>
  <conditionalFormatting sqref="C24">
    <cfRule type="cellIs" priority="189" dxfId="11" operator="between" stopIfTrue="1">
      <formula>1</formula>
      <formula>99999999</formula>
    </cfRule>
  </conditionalFormatting>
  <conditionalFormatting sqref="T24">
    <cfRule type="cellIs" priority="187" dxfId="1041" operator="lessThan" stopIfTrue="1">
      <formula>0</formula>
    </cfRule>
  </conditionalFormatting>
  <conditionalFormatting sqref="A25">
    <cfRule type="cellIs" priority="185" dxfId="10" operator="equal" stopIfTrue="1">
      <formula>"H"</formula>
    </cfRule>
    <cfRule type="cellIs" priority="186" dxfId="9" operator="equal" stopIfTrue="1">
      <formula>"F"</formula>
    </cfRule>
  </conditionalFormatting>
  <conditionalFormatting sqref="C25">
    <cfRule type="cellIs" priority="183" dxfId="11" operator="between" stopIfTrue="1">
      <formula>1</formula>
      <formula>99999999</formula>
    </cfRule>
  </conditionalFormatting>
  <conditionalFormatting sqref="C10">
    <cfRule type="cellIs" priority="181" dxfId="11" operator="between" stopIfTrue="1">
      <formula>1</formula>
      <formula>99999999</formula>
    </cfRule>
  </conditionalFormatting>
  <conditionalFormatting sqref="A10">
    <cfRule type="cellIs" priority="179" dxfId="10" operator="equal" stopIfTrue="1">
      <formula>"H"</formula>
    </cfRule>
    <cfRule type="cellIs" priority="180" dxfId="9" operator="equal" stopIfTrue="1">
      <formula>"F"</formula>
    </cfRule>
  </conditionalFormatting>
  <conditionalFormatting sqref="C29 C31:C35">
    <cfRule type="cellIs" priority="177" dxfId="11" operator="between" stopIfTrue="1">
      <formula>1</formula>
      <formula>99999999</formula>
    </cfRule>
  </conditionalFormatting>
  <conditionalFormatting sqref="A29 A31 A33:A35">
    <cfRule type="cellIs" priority="175" dxfId="10" operator="equal" stopIfTrue="1">
      <formula>"H"</formula>
    </cfRule>
    <cfRule type="cellIs" priority="176" dxfId="9" operator="equal" stopIfTrue="1">
      <formula>"F"</formula>
    </cfRule>
  </conditionalFormatting>
  <conditionalFormatting sqref="T32">
    <cfRule type="cellIs" priority="173" dxfId="1041" operator="lessThan" stopIfTrue="1">
      <formula>0</formula>
    </cfRule>
  </conditionalFormatting>
  <conditionalFormatting sqref="C36">
    <cfRule type="cellIs" priority="172" dxfId="11" operator="between" stopIfTrue="1">
      <formula>1</formula>
      <formula>99999999</formula>
    </cfRule>
  </conditionalFormatting>
  <conditionalFormatting sqref="T36">
    <cfRule type="cellIs" priority="170" dxfId="1041" operator="lessThan" stopIfTrue="1">
      <formula>0</formula>
    </cfRule>
  </conditionalFormatting>
  <conditionalFormatting sqref="C30">
    <cfRule type="cellIs" priority="168" dxfId="11" operator="between" stopIfTrue="1">
      <formula>1</formula>
      <formula>99999999</formula>
    </cfRule>
  </conditionalFormatting>
  <conditionalFormatting sqref="A30">
    <cfRule type="cellIs" priority="166" dxfId="10" operator="equal" stopIfTrue="1">
      <formula>"H"</formula>
    </cfRule>
    <cfRule type="cellIs" priority="167" dxfId="9" operator="equal" stopIfTrue="1">
      <formula>"F"</formula>
    </cfRule>
  </conditionalFormatting>
  <conditionalFormatting sqref="C28">
    <cfRule type="cellIs" priority="165" dxfId="11" operator="between" stopIfTrue="1">
      <formula>1</formula>
      <formula>99999999</formula>
    </cfRule>
  </conditionalFormatting>
  <conditionalFormatting sqref="T28">
    <cfRule type="cellIs" priority="163" dxfId="1041" operator="lessThan" stopIfTrue="1">
      <formula>0</formula>
    </cfRule>
  </conditionalFormatting>
  <conditionalFormatting sqref="C37 C39:C43">
    <cfRule type="cellIs" priority="155" dxfId="11" operator="between" stopIfTrue="1">
      <formula>1</formula>
      <formula>99999999</formula>
    </cfRule>
  </conditionalFormatting>
  <conditionalFormatting sqref="A37 A39 A41:A43">
    <cfRule type="cellIs" priority="153" dxfId="10" operator="equal" stopIfTrue="1">
      <formula>"H"</formula>
    </cfRule>
    <cfRule type="cellIs" priority="154" dxfId="9" operator="equal" stopIfTrue="1">
      <formula>"F"</formula>
    </cfRule>
  </conditionalFormatting>
  <conditionalFormatting sqref="T40">
    <cfRule type="cellIs" priority="151" dxfId="1041" operator="lessThan" stopIfTrue="1">
      <formula>0</formula>
    </cfRule>
  </conditionalFormatting>
  <conditionalFormatting sqref="C44">
    <cfRule type="cellIs" priority="150" dxfId="11" operator="between" stopIfTrue="1">
      <formula>1</formula>
      <formula>99999999</formula>
    </cfRule>
  </conditionalFormatting>
  <conditionalFormatting sqref="T44">
    <cfRule type="cellIs" priority="148" dxfId="1041" operator="lessThan" stopIfTrue="1">
      <formula>0</formula>
    </cfRule>
  </conditionalFormatting>
  <conditionalFormatting sqref="C38">
    <cfRule type="cellIs" priority="146" dxfId="11" operator="between" stopIfTrue="1">
      <formula>1</formula>
      <formula>99999999</formula>
    </cfRule>
  </conditionalFormatting>
  <conditionalFormatting sqref="A38">
    <cfRule type="cellIs" priority="144" dxfId="10" operator="equal" stopIfTrue="1">
      <formula>"H"</formula>
    </cfRule>
    <cfRule type="cellIs" priority="145" dxfId="9" operator="equal" stopIfTrue="1">
      <formula>"F"</formula>
    </cfRule>
  </conditionalFormatting>
  <conditionalFormatting sqref="C45 C47:C51">
    <cfRule type="cellIs" priority="140" dxfId="11" operator="between" stopIfTrue="1">
      <formula>1</formula>
      <formula>99999999</formula>
    </cfRule>
  </conditionalFormatting>
  <conditionalFormatting sqref="A45 A47 A49:A51">
    <cfRule type="cellIs" priority="138" dxfId="10" operator="equal" stopIfTrue="1">
      <formula>"H"</formula>
    </cfRule>
    <cfRule type="cellIs" priority="139" dxfId="9" operator="equal" stopIfTrue="1">
      <formula>"F"</formula>
    </cfRule>
  </conditionalFormatting>
  <conditionalFormatting sqref="T48">
    <cfRule type="cellIs" priority="136" dxfId="1041" operator="lessThan" stopIfTrue="1">
      <formula>0</formula>
    </cfRule>
  </conditionalFormatting>
  <conditionalFormatting sqref="C52">
    <cfRule type="cellIs" priority="135" dxfId="11" operator="between" stopIfTrue="1">
      <formula>1</formula>
      <formula>99999999</formula>
    </cfRule>
  </conditionalFormatting>
  <conditionalFormatting sqref="T52">
    <cfRule type="cellIs" priority="133" dxfId="1041" operator="lessThan" stopIfTrue="1">
      <formula>0</formula>
    </cfRule>
  </conditionalFormatting>
  <conditionalFormatting sqref="C46">
    <cfRule type="cellIs" priority="131" dxfId="11" operator="between" stopIfTrue="1">
      <formula>1</formula>
      <formula>99999999</formula>
    </cfRule>
  </conditionalFormatting>
  <conditionalFormatting sqref="A46">
    <cfRule type="cellIs" priority="129" dxfId="10" operator="equal" stopIfTrue="1">
      <formula>"H"</formula>
    </cfRule>
    <cfRule type="cellIs" priority="130" dxfId="9" operator="equal" stopIfTrue="1">
      <formula>"F"</formula>
    </cfRule>
  </conditionalFormatting>
  <conditionalFormatting sqref="C53 C55:C59">
    <cfRule type="cellIs" priority="125" dxfId="11" operator="between" stopIfTrue="1">
      <formula>1</formula>
      <formula>99999999</formula>
    </cfRule>
  </conditionalFormatting>
  <conditionalFormatting sqref="A53 A55 A57:A59">
    <cfRule type="cellIs" priority="123" dxfId="10" operator="equal" stopIfTrue="1">
      <formula>"H"</formula>
    </cfRule>
    <cfRule type="cellIs" priority="124" dxfId="9" operator="equal" stopIfTrue="1">
      <formula>"F"</formula>
    </cfRule>
  </conditionalFormatting>
  <conditionalFormatting sqref="T56">
    <cfRule type="cellIs" priority="121" dxfId="1041" operator="lessThan" stopIfTrue="1">
      <formula>0</formula>
    </cfRule>
  </conditionalFormatting>
  <conditionalFormatting sqref="C60">
    <cfRule type="cellIs" priority="120" dxfId="11" operator="between" stopIfTrue="1">
      <formula>1</formula>
      <formula>99999999</formula>
    </cfRule>
  </conditionalFormatting>
  <conditionalFormatting sqref="T60">
    <cfRule type="cellIs" priority="118" dxfId="1041" operator="lessThan" stopIfTrue="1">
      <formula>0</formula>
    </cfRule>
  </conditionalFormatting>
  <conditionalFormatting sqref="C54">
    <cfRule type="cellIs" priority="116" dxfId="11" operator="between" stopIfTrue="1">
      <formula>1</formula>
      <formula>99999999</formula>
    </cfRule>
  </conditionalFormatting>
  <conditionalFormatting sqref="A54">
    <cfRule type="cellIs" priority="114" dxfId="10" operator="equal" stopIfTrue="1">
      <formula>"H"</formula>
    </cfRule>
    <cfRule type="cellIs" priority="115" dxfId="9" operator="equal" stopIfTrue="1">
      <formula>"F"</formula>
    </cfRule>
  </conditionalFormatting>
  <conditionalFormatting sqref="C61 C63:C67">
    <cfRule type="cellIs" priority="110" dxfId="11" operator="between" stopIfTrue="1">
      <formula>1</formula>
      <formula>99999999</formula>
    </cfRule>
  </conditionalFormatting>
  <conditionalFormatting sqref="A61 A63 A65:A67">
    <cfRule type="cellIs" priority="108" dxfId="10" operator="equal" stopIfTrue="1">
      <formula>"H"</formula>
    </cfRule>
    <cfRule type="cellIs" priority="109" dxfId="9" operator="equal" stopIfTrue="1">
      <formula>"F"</formula>
    </cfRule>
  </conditionalFormatting>
  <conditionalFormatting sqref="T64">
    <cfRule type="cellIs" priority="106" dxfId="1041" operator="lessThan" stopIfTrue="1">
      <formula>0</formula>
    </cfRule>
  </conditionalFormatting>
  <conditionalFormatting sqref="C68">
    <cfRule type="cellIs" priority="105" dxfId="11" operator="between" stopIfTrue="1">
      <formula>1</formula>
      <formula>99999999</formula>
    </cfRule>
  </conditionalFormatting>
  <conditionalFormatting sqref="T68">
    <cfRule type="cellIs" priority="103" dxfId="1041" operator="lessThan" stopIfTrue="1">
      <formula>0</formula>
    </cfRule>
  </conditionalFormatting>
  <conditionalFormatting sqref="C62">
    <cfRule type="cellIs" priority="101" dxfId="11" operator="between" stopIfTrue="1">
      <formula>1</formula>
      <formula>99999999</formula>
    </cfRule>
  </conditionalFormatting>
  <conditionalFormatting sqref="A62">
    <cfRule type="cellIs" priority="99" dxfId="10" operator="equal" stopIfTrue="1">
      <formula>"H"</formula>
    </cfRule>
    <cfRule type="cellIs" priority="100" dxfId="9" operator="equal" stopIfTrue="1">
      <formula>"F"</formula>
    </cfRule>
  </conditionalFormatting>
  <conditionalFormatting sqref="N12:O12">
    <cfRule type="cellIs" priority="76" dxfId="1041" operator="lessThan" stopIfTrue="1">
      <formula>0</formula>
    </cfRule>
  </conditionalFormatting>
  <conditionalFormatting sqref="N16:O16">
    <cfRule type="cellIs" priority="75" dxfId="1041" operator="lessThan" stopIfTrue="1">
      <formula>0</formula>
    </cfRule>
  </conditionalFormatting>
  <conditionalFormatting sqref="N20:O20">
    <cfRule type="cellIs" priority="74" dxfId="1041" operator="lessThan" stopIfTrue="1">
      <formula>0</formula>
    </cfRule>
  </conditionalFormatting>
  <conditionalFormatting sqref="N24:O24">
    <cfRule type="cellIs" priority="73" dxfId="1041" operator="lessThan" stopIfTrue="1">
      <formula>0</formula>
    </cfRule>
  </conditionalFormatting>
  <conditionalFormatting sqref="N32:O32">
    <cfRule type="cellIs" priority="72" dxfId="1041" operator="lessThan" stopIfTrue="1">
      <formula>0</formula>
    </cfRule>
  </conditionalFormatting>
  <conditionalFormatting sqref="N36:O36">
    <cfRule type="cellIs" priority="71" dxfId="1041" operator="lessThan" stopIfTrue="1">
      <formula>0</formula>
    </cfRule>
  </conditionalFormatting>
  <conditionalFormatting sqref="N28:O28">
    <cfRule type="cellIs" priority="70" dxfId="1041" operator="lessThan" stopIfTrue="1">
      <formula>0</formula>
    </cfRule>
  </conditionalFormatting>
  <conditionalFormatting sqref="N40:O40">
    <cfRule type="cellIs" priority="69" dxfId="1041" operator="lessThan" stopIfTrue="1">
      <formula>0</formula>
    </cfRule>
  </conditionalFormatting>
  <conditionalFormatting sqref="N44:O44">
    <cfRule type="cellIs" priority="68" dxfId="1041" operator="lessThan" stopIfTrue="1">
      <formula>0</formula>
    </cfRule>
  </conditionalFormatting>
  <conditionalFormatting sqref="N48:O48">
    <cfRule type="cellIs" priority="67" dxfId="1041" operator="lessThan" stopIfTrue="1">
      <formula>0</formula>
    </cfRule>
  </conditionalFormatting>
  <conditionalFormatting sqref="N52:O52">
    <cfRule type="cellIs" priority="66" dxfId="1041" operator="lessThan" stopIfTrue="1">
      <formula>0</formula>
    </cfRule>
  </conditionalFormatting>
  <conditionalFormatting sqref="N56:O56">
    <cfRule type="cellIs" priority="65" dxfId="1041" operator="lessThan" stopIfTrue="1">
      <formula>0</formula>
    </cfRule>
  </conditionalFormatting>
  <conditionalFormatting sqref="N60:O60">
    <cfRule type="cellIs" priority="64" dxfId="1041" operator="lessThan" stopIfTrue="1">
      <formula>0</formula>
    </cfRule>
  </conditionalFormatting>
  <conditionalFormatting sqref="N64:O64">
    <cfRule type="cellIs" priority="63" dxfId="1041" operator="lessThan" stopIfTrue="1">
      <formula>0</formula>
    </cfRule>
  </conditionalFormatting>
  <conditionalFormatting sqref="N68:P68">
    <cfRule type="cellIs" priority="62" dxfId="1041" operator="lessThan" stopIfTrue="1">
      <formula>0</formula>
    </cfRule>
  </conditionalFormatting>
  <conditionalFormatting sqref="D2:E2">
    <cfRule type="cellIs" priority="61" dxfId="1041" operator="lessThan" stopIfTrue="1">
      <formula>0</formula>
    </cfRule>
  </conditionalFormatting>
  <conditionalFormatting sqref="D21:D23 D11:E11 D9 D17 D13:D15 D19 D26:D27">
    <cfRule type="cellIs" priority="60" dxfId="0" operator="notEqual" stopIfTrue="1">
      <formula>"F"</formula>
    </cfRule>
  </conditionalFormatting>
  <conditionalFormatting sqref="D12:E12">
    <cfRule type="cellIs" priority="59" dxfId="1041" operator="lessThan" stopIfTrue="1">
      <formula>0</formula>
    </cfRule>
  </conditionalFormatting>
  <conditionalFormatting sqref="D16:E16">
    <cfRule type="cellIs" priority="58" dxfId="1041" operator="lessThan" stopIfTrue="1">
      <formula>0</formula>
    </cfRule>
  </conditionalFormatting>
  <conditionalFormatting sqref="D20:E20">
    <cfRule type="cellIs" priority="57" dxfId="1041" operator="lessThan" stopIfTrue="1">
      <formula>0</formula>
    </cfRule>
  </conditionalFormatting>
  <conditionalFormatting sqref="D24:E24">
    <cfRule type="cellIs" priority="56" dxfId="1041" operator="lessThan" stopIfTrue="1">
      <formula>0</formula>
    </cfRule>
  </conditionalFormatting>
  <conditionalFormatting sqref="D25:E25">
    <cfRule type="cellIs" priority="55" dxfId="0" operator="notEqual" stopIfTrue="1">
      <formula>"F"</formula>
    </cfRule>
  </conditionalFormatting>
  <conditionalFormatting sqref="D10:E10">
    <cfRule type="cellIs" priority="54" dxfId="0" operator="notEqual" stopIfTrue="1">
      <formula>"F"</formula>
    </cfRule>
  </conditionalFormatting>
  <conditionalFormatting sqref="D32:E32">
    <cfRule type="cellIs" priority="53" dxfId="1041" operator="lessThan" stopIfTrue="1">
      <formula>0</formula>
    </cfRule>
  </conditionalFormatting>
  <conditionalFormatting sqref="D36:E36">
    <cfRule type="cellIs" priority="52" dxfId="1041" operator="lessThan" stopIfTrue="1">
      <formula>0</formula>
    </cfRule>
  </conditionalFormatting>
  <conditionalFormatting sqref="D28:E28">
    <cfRule type="cellIs" priority="51" dxfId="1041" operator="lessThan" stopIfTrue="1">
      <formula>0</formula>
    </cfRule>
  </conditionalFormatting>
  <conditionalFormatting sqref="D40:E40">
    <cfRule type="cellIs" priority="50" dxfId="1041" operator="lessThan" stopIfTrue="1">
      <formula>0</formula>
    </cfRule>
  </conditionalFormatting>
  <conditionalFormatting sqref="D44:E44">
    <cfRule type="cellIs" priority="49" dxfId="1041" operator="lessThan" stopIfTrue="1">
      <formula>0</formula>
    </cfRule>
  </conditionalFormatting>
  <conditionalFormatting sqref="D48:E48">
    <cfRule type="cellIs" priority="48" dxfId="1041" operator="lessThan" stopIfTrue="1">
      <formula>0</formula>
    </cfRule>
  </conditionalFormatting>
  <conditionalFormatting sqref="D52:E52">
    <cfRule type="cellIs" priority="47" dxfId="1041" operator="lessThan" stopIfTrue="1">
      <formula>0</formula>
    </cfRule>
  </conditionalFormatting>
  <conditionalFormatting sqref="D56:E56">
    <cfRule type="cellIs" priority="46" dxfId="1041" operator="lessThan" stopIfTrue="1">
      <formula>0</formula>
    </cfRule>
  </conditionalFormatting>
  <conditionalFormatting sqref="D60:E60">
    <cfRule type="cellIs" priority="45" dxfId="1041" operator="lessThan" stopIfTrue="1">
      <formula>0</formula>
    </cfRule>
  </conditionalFormatting>
  <conditionalFormatting sqref="D64:E64">
    <cfRule type="cellIs" priority="44" dxfId="1041" operator="lessThan" stopIfTrue="1">
      <formula>0</formula>
    </cfRule>
  </conditionalFormatting>
  <conditionalFormatting sqref="D68:E68">
    <cfRule type="cellIs" priority="43" dxfId="1041" operator="lessThan" stopIfTrue="1">
      <formula>0</formula>
    </cfRule>
  </conditionalFormatting>
  <conditionalFormatting sqref="D30:E31">
    <cfRule type="cellIs" priority="42" dxfId="0" operator="notEqual" stopIfTrue="1">
      <formula>"F"</formula>
    </cfRule>
  </conditionalFormatting>
  <conditionalFormatting sqref="D29:E29">
    <cfRule type="cellIs" priority="41" dxfId="0" operator="notEqual" stopIfTrue="1">
      <formula>"F"</formula>
    </cfRule>
  </conditionalFormatting>
  <conditionalFormatting sqref="D34:E35">
    <cfRule type="cellIs" priority="40" dxfId="0" operator="notEqual" stopIfTrue="1">
      <formula>"F"</formula>
    </cfRule>
  </conditionalFormatting>
  <conditionalFormatting sqref="D33:E33">
    <cfRule type="cellIs" priority="39" dxfId="0" operator="notEqual" stopIfTrue="1">
      <formula>"F"</formula>
    </cfRule>
  </conditionalFormatting>
  <conditionalFormatting sqref="D39:E39 D38">
    <cfRule type="cellIs" priority="38" dxfId="0" operator="notEqual" stopIfTrue="1">
      <formula>"F"</formula>
    </cfRule>
  </conditionalFormatting>
  <conditionalFormatting sqref="D37">
    <cfRule type="cellIs" priority="37" dxfId="0" operator="notEqual" stopIfTrue="1">
      <formula>"F"</formula>
    </cfRule>
  </conditionalFormatting>
  <conditionalFormatting sqref="D42:E43">
    <cfRule type="cellIs" priority="36" dxfId="0" operator="notEqual" stopIfTrue="1">
      <formula>"F"</formula>
    </cfRule>
  </conditionalFormatting>
  <conditionalFormatting sqref="D41:E41">
    <cfRule type="cellIs" priority="35" dxfId="0" operator="notEqual" stopIfTrue="1">
      <formula>"F"</formula>
    </cfRule>
  </conditionalFormatting>
  <conditionalFormatting sqref="D46:E47">
    <cfRule type="cellIs" priority="34" dxfId="0" operator="notEqual" stopIfTrue="1">
      <formula>"F"</formula>
    </cfRule>
  </conditionalFormatting>
  <conditionalFormatting sqref="D45:E45">
    <cfRule type="cellIs" priority="33" dxfId="0" operator="notEqual" stopIfTrue="1">
      <formula>"F"</formula>
    </cfRule>
  </conditionalFormatting>
  <conditionalFormatting sqref="D50:E51">
    <cfRule type="cellIs" priority="32" dxfId="0" operator="notEqual" stopIfTrue="1">
      <formula>"F"</formula>
    </cfRule>
  </conditionalFormatting>
  <conditionalFormatting sqref="D49:E49">
    <cfRule type="cellIs" priority="31" dxfId="0" operator="notEqual" stopIfTrue="1">
      <formula>"F"</formula>
    </cfRule>
  </conditionalFormatting>
  <conditionalFormatting sqref="D54:E55">
    <cfRule type="cellIs" priority="30" dxfId="0" operator="notEqual" stopIfTrue="1">
      <formula>"F"</formula>
    </cfRule>
  </conditionalFormatting>
  <conditionalFormatting sqref="D53:E53">
    <cfRule type="cellIs" priority="29" dxfId="0" operator="notEqual" stopIfTrue="1">
      <formula>"F"</formula>
    </cfRule>
  </conditionalFormatting>
  <conditionalFormatting sqref="D58:E59">
    <cfRule type="cellIs" priority="28" dxfId="0" operator="notEqual" stopIfTrue="1">
      <formula>"F"</formula>
    </cfRule>
  </conditionalFormatting>
  <conditionalFormatting sqref="D57:E57">
    <cfRule type="cellIs" priority="27" dxfId="0" operator="notEqual" stopIfTrue="1">
      <formula>"F"</formula>
    </cfRule>
  </conditionalFormatting>
  <conditionalFormatting sqref="D62:E63">
    <cfRule type="cellIs" priority="26" dxfId="0" operator="notEqual" stopIfTrue="1">
      <formula>"F"</formula>
    </cfRule>
  </conditionalFormatting>
  <conditionalFormatting sqref="D61:E61">
    <cfRule type="cellIs" priority="25" dxfId="0" operator="notEqual" stopIfTrue="1">
      <formula>"F"</formula>
    </cfRule>
  </conditionalFormatting>
  <conditionalFormatting sqref="D66:E67">
    <cfRule type="cellIs" priority="24" dxfId="0" operator="notEqual" stopIfTrue="1">
      <formula>"F"</formula>
    </cfRule>
  </conditionalFormatting>
  <conditionalFormatting sqref="D65:E65">
    <cfRule type="cellIs" priority="23" dxfId="0" operator="notEqual" stopIfTrue="1">
      <formula>"F"</formula>
    </cfRule>
  </conditionalFormatting>
  <conditionalFormatting sqref="Q12:R12">
    <cfRule type="cellIs" priority="22" dxfId="1041" operator="lessThan" stopIfTrue="1">
      <formula>0</formula>
    </cfRule>
  </conditionalFormatting>
  <conditionalFormatting sqref="Q16:R16">
    <cfRule type="cellIs" priority="21" dxfId="1041" operator="lessThan" stopIfTrue="1">
      <formula>0</formula>
    </cfRule>
  </conditionalFormatting>
  <conditionalFormatting sqref="Q20:R20">
    <cfRule type="cellIs" priority="20" dxfId="1041" operator="lessThan" stopIfTrue="1">
      <formula>0</formula>
    </cfRule>
  </conditionalFormatting>
  <conditionalFormatting sqref="Q24:R24">
    <cfRule type="cellIs" priority="19" dxfId="1041" operator="lessThan" stopIfTrue="1">
      <formula>0</formula>
    </cfRule>
  </conditionalFormatting>
  <conditionalFormatting sqref="Q32:R32">
    <cfRule type="cellIs" priority="18" dxfId="1041" operator="lessThan" stopIfTrue="1">
      <formula>0</formula>
    </cfRule>
  </conditionalFormatting>
  <conditionalFormatting sqref="Q36:R36">
    <cfRule type="cellIs" priority="17" dxfId="1041" operator="lessThan" stopIfTrue="1">
      <formula>0</formula>
    </cfRule>
  </conditionalFormatting>
  <conditionalFormatting sqref="Q28:R28">
    <cfRule type="cellIs" priority="16" dxfId="1041" operator="lessThan" stopIfTrue="1">
      <formula>0</formula>
    </cfRule>
  </conditionalFormatting>
  <conditionalFormatting sqref="Q40:R40">
    <cfRule type="cellIs" priority="15" dxfId="1041" operator="lessThan" stopIfTrue="1">
      <formula>0</formula>
    </cfRule>
  </conditionalFormatting>
  <conditionalFormatting sqref="Q44:R44">
    <cfRule type="cellIs" priority="14" dxfId="1041" operator="lessThan" stopIfTrue="1">
      <formula>0</formula>
    </cfRule>
  </conditionalFormatting>
  <conditionalFormatting sqref="Q48:R48">
    <cfRule type="cellIs" priority="13" dxfId="1041" operator="lessThan" stopIfTrue="1">
      <formula>0</formula>
    </cfRule>
  </conditionalFormatting>
  <conditionalFormatting sqref="Q52:R52">
    <cfRule type="cellIs" priority="12" dxfId="1041" operator="lessThan" stopIfTrue="1">
      <formula>0</formula>
    </cfRule>
  </conditionalFormatting>
  <conditionalFormatting sqref="Q56:R56">
    <cfRule type="cellIs" priority="11" dxfId="1041" operator="lessThan" stopIfTrue="1">
      <formula>0</formula>
    </cfRule>
  </conditionalFormatting>
  <conditionalFormatting sqref="Q60:R60">
    <cfRule type="cellIs" priority="10" dxfId="1041" operator="lessThan" stopIfTrue="1">
      <formula>0</formula>
    </cfRule>
  </conditionalFormatting>
  <conditionalFormatting sqref="Q64:R64">
    <cfRule type="cellIs" priority="9" dxfId="1041" operator="lessThan" stopIfTrue="1">
      <formula>0</formula>
    </cfRule>
  </conditionalFormatting>
  <conditionalFormatting sqref="Q68:S68">
    <cfRule type="cellIs" priority="8" dxfId="1041" operator="lessThan" stopIfTrue="1">
      <formula>0</formula>
    </cfRule>
  </conditionalFormatting>
  <conditionalFormatting sqref="E37:E38">
    <cfRule type="cellIs" priority="6" dxfId="11" operator="between" stopIfTrue="1">
      <formula>1</formula>
      <formula>99999999</formula>
    </cfRule>
  </conditionalFormatting>
  <conditionalFormatting sqref="C18">
    <cfRule type="cellIs" priority="3" dxfId="11" operator="between" stopIfTrue="1">
      <formula>1</formula>
      <formula>99999999</formula>
    </cfRule>
  </conditionalFormatting>
  <conditionalFormatting sqref="D18">
    <cfRule type="cellIs" priority="2" dxfId="0" operator="notEqual" stopIfTrue="1">
      <formula>"F"</formula>
    </cfRule>
  </conditionalFormatting>
  <dataValidations count="1">
    <dataValidation type="list" allowBlank="1" showInputMessage="1" showErrorMessage="1" sqref="A9:A11 A13:A15 A17:A19 A21:A23 A25:A27 A29:A31 A33:A35 A37:A39 A41:A43 A45:A47 A49:A51 A53:A55 A57:A59 A61:A63 A65:A67">
      <formula1>"H,F"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zoomScalePageLayoutView="0" workbookViewId="0" topLeftCell="E1">
      <selection activeCell="S8" sqref="S8"/>
    </sheetView>
  </sheetViews>
  <sheetFormatPr defaultColWidth="11.421875" defaultRowHeight="15"/>
  <cols>
    <col min="1" max="1" width="5.7109375" style="0" bestFit="1" customWidth="1"/>
    <col min="2" max="2" width="5.7109375" style="0" customWidth="1"/>
    <col min="3" max="3" width="11.57421875" style="0" customWidth="1"/>
    <col min="4" max="4" width="12.140625" style="0" bestFit="1" customWidth="1"/>
    <col min="5" max="5" width="13.8515625" style="0" customWidth="1"/>
    <col min="6" max="6" width="11.57421875" style="0" customWidth="1"/>
    <col min="7" max="7" width="29.7109375" style="0" customWidth="1"/>
    <col min="8" max="8" width="14.8515625" style="0" customWidth="1"/>
    <col min="10" max="10" width="9.140625" style="0" bestFit="1" customWidth="1"/>
    <col min="11" max="11" width="36.140625" style="49" bestFit="1" customWidth="1"/>
    <col min="12" max="12" width="16.57421875" style="0" customWidth="1"/>
    <col min="13" max="13" width="17.8515625" style="0" bestFit="1" customWidth="1"/>
    <col min="14" max="14" width="8.00390625" style="0" customWidth="1"/>
    <col min="15" max="15" width="13.421875" style="0" bestFit="1" customWidth="1"/>
    <col min="16" max="16" width="11.28125" style="0" bestFit="1" customWidth="1"/>
    <col min="17" max="17" width="13.421875" style="0" customWidth="1"/>
    <col min="18" max="18" width="7.8515625" style="0" customWidth="1"/>
    <col min="19" max="19" width="19.140625" style="0" customWidth="1"/>
    <col min="20" max="20" width="7.00390625" style="0" customWidth="1"/>
    <col min="21" max="21" width="12.140625" style="87" customWidth="1"/>
    <col min="22" max="22" width="11.421875" style="91" customWidth="1"/>
  </cols>
  <sheetData>
    <row r="1" spans="1:23" ht="28.5">
      <c r="A1" s="74" t="s">
        <v>32</v>
      </c>
      <c r="B1" s="75"/>
      <c r="C1" s="76"/>
      <c r="D1" s="77"/>
      <c r="E1" s="78"/>
      <c r="F1" s="78"/>
      <c r="G1" s="78"/>
      <c r="H1" s="78"/>
      <c r="I1" s="78"/>
      <c r="J1" s="78"/>
      <c r="K1" s="78"/>
      <c r="L1" s="78"/>
      <c r="M1" s="79"/>
      <c r="N1" s="78"/>
      <c r="O1" s="47"/>
      <c r="P1" s="47"/>
      <c r="Q1" s="47"/>
      <c r="R1" s="47"/>
      <c r="S1" s="47"/>
      <c r="T1" s="47"/>
      <c r="U1" s="85"/>
      <c r="V1" s="89"/>
      <c r="W1" s="48"/>
    </row>
    <row r="2" spans="1:23" ht="28.5">
      <c r="A2" s="204" t="s">
        <v>52</v>
      </c>
      <c r="B2" s="205"/>
      <c r="C2" s="205"/>
      <c r="D2" s="205"/>
      <c r="E2" s="205"/>
      <c r="F2" s="168"/>
      <c r="G2" s="83"/>
      <c r="H2" s="83"/>
      <c r="I2" s="83"/>
      <c r="J2" s="83"/>
      <c r="K2" s="83"/>
      <c r="L2" s="83"/>
      <c r="M2" s="84"/>
      <c r="N2" s="83"/>
      <c r="O2" s="167"/>
      <c r="P2" s="167"/>
      <c r="Q2" s="167"/>
      <c r="R2" s="167"/>
      <c r="S2" s="167"/>
      <c r="T2" s="167"/>
      <c r="U2" s="202"/>
      <c r="V2" s="202"/>
      <c r="W2" s="202"/>
    </row>
    <row r="3" spans="21:24" ht="15">
      <c r="U3" s="86"/>
      <c r="V3" s="90"/>
      <c r="W3" s="46"/>
      <c r="X3" s="46"/>
    </row>
    <row r="4" spans="13:22" ht="16.5" thickBot="1">
      <c r="M4" s="1" t="s">
        <v>9</v>
      </c>
      <c r="O4" s="1" t="s">
        <v>9</v>
      </c>
      <c r="Q4" s="1" t="s">
        <v>9</v>
      </c>
      <c r="S4" s="1" t="s">
        <v>9</v>
      </c>
      <c r="V4" s="170" t="s">
        <v>21</v>
      </c>
    </row>
    <row r="5" spans="1:21" ht="37.5" customHeight="1">
      <c r="A5" s="193" t="s">
        <v>0</v>
      </c>
      <c r="B5" s="195" t="s">
        <v>1</v>
      </c>
      <c r="C5" s="197" t="s">
        <v>23</v>
      </c>
      <c r="D5" s="199" t="s">
        <v>22</v>
      </c>
      <c r="E5" s="208" t="s">
        <v>35</v>
      </c>
      <c r="F5" s="187" t="s">
        <v>34</v>
      </c>
      <c r="G5" s="206" t="s">
        <v>2</v>
      </c>
      <c r="H5" s="183" t="s">
        <v>3</v>
      </c>
      <c r="I5" s="185" t="s">
        <v>4</v>
      </c>
      <c r="J5" s="189" t="s">
        <v>5</v>
      </c>
      <c r="K5" s="191" t="s">
        <v>44</v>
      </c>
      <c r="L5" s="210" t="s">
        <v>45</v>
      </c>
      <c r="M5" s="169" t="s">
        <v>38</v>
      </c>
      <c r="N5" s="206" t="s">
        <v>8</v>
      </c>
      <c r="O5" s="160" t="s">
        <v>39</v>
      </c>
      <c r="P5" s="206" t="s">
        <v>8</v>
      </c>
      <c r="Q5" s="161" t="s">
        <v>40</v>
      </c>
      <c r="R5" s="206" t="s">
        <v>8</v>
      </c>
      <c r="S5" s="162" t="s">
        <v>41</v>
      </c>
      <c r="T5" s="206" t="s">
        <v>8</v>
      </c>
      <c r="U5" s="181" t="s">
        <v>42</v>
      </c>
    </row>
    <row r="6" spans="1:21" ht="16.5" thickBot="1">
      <c r="A6" s="194"/>
      <c r="B6" s="196"/>
      <c r="C6" s="198"/>
      <c r="D6" s="200"/>
      <c r="E6" s="209"/>
      <c r="F6" s="188"/>
      <c r="G6" s="212"/>
      <c r="H6" s="184"/>
      <c r="I6" s="186"/>
      <c r="J6" s="190"/>
      <c r="K6" s="192"/>
      <c r="L6" s="211"/>
      <c r="M6" s="1" t="s">
        <v>27</v>
      </c>
      <c r="N6" s="207"/>
      <c r="O6" s="1" t="s">
        <v>19</v>
      </c>
      <c r="P6" s="207"/>
      <c r="Q6" s="1" t="s">
        <v>20</v>
      </c>
      <c r="R6" s="207"/>
      <c r="S6" s="1" t="s">
        <v>24</v>
      </c>
      <c r="T6" s="207"/>
      <c r="U6" s="182"/>
    </row>
    <row r="7" spans="1:22" ht="23.25">
      <c r="A7" s="98" t="s">
        <v>10</v>
      </c>
      <c r="B7" s="100"/>
      <c r="C7" s="99">
        <f>IF(N7="","",SUM(N7,P7,R7,T7))</f>
        <v>4</v>
      </c>
      <c r="D7" s="4">
        <f aca="true" t="shared" si="0" ref="D7:D41">IF(C7="","",RANK(C7,$C$7:$C$41,1))</f>
        <v>1</v>
      </c>
      <c r="E7" s="5"/>
      <c r="F7" s="129"/>
      <c r="G7" s="7" t="s">
        <v>71</v>
      </c>
      <c r="H7" s="8" t="s">
        <v>72</v>
      </c>
      <c r="I7" s="34">
        <v>80</v>
      </c>
      <c r="J7" s="9">
        <v>68.5</v>
      </c>
      <c r="K7" s="10" t="s">
        <v>65</v>
      </c>
      <c r="L7" s="6" t="s">
        <v>11</v>
      </c>
      <c r="M7" s="51">
        <v>55</v>
      </c>
      <c r="N7" s="145">
        <f aca="true" t="shared" si="1" ref="N7:N41">IF(M7="","",RANK(M7,$M$7:$M$41,0))</f>
        <v>1</v>
      </c>
      <c r="O7" s="53">
        <v>10</v>
      </c>
      <c r="P7" s="145">
        <f aca="true" t="shared" si="2" ref="P7:P41">IF(O7="","",RANK(O7,$O$7:$O$41,0))</f>
        <v>1</v>
      </c>
      <c r="Q7" s="147">
        <v>96</v>
      </c>
      <c r="R7" s="145">
        <f>IF(Q7="","",RANK(Q7,$Q$7:$Q$41,1))</f>
        <v>1</v>
      </c>
      <c r="S7" s="55">
        <v>46</v>
      </c>
      <c r="T7" s="145">
        <f>IF(S7="","",RANK(S7,$S$7:$S$41,0))</f>
        <v>1</v>
      </c>
      <c r="U7" s="88">
        <f>SUM(J7*0.55)</f>
        <v>37.675000000000004</v>
      </c>
      <c r="V7"/>
    </row>
    <row r="8" spans="1:22" ht="23.25">
      <c r="A8" s="98" t="s">
        <v>10</v>
      </c>
      <c r="B8" s="100"/>
      <c r="C8" s="99">
        <f aca="true" t="shared" si="3" ref="C8:C41">IF(N8="","",SUM(N8,P8,R8,T8))</f>
      </c>
      <c r="D8" s="4">
        <f t="shared" si="0"/>
      </c>
      <c r="E8" s="5"/>
      <c r="F8" s="129"/>
      <c r="G8" s="7"/>
      <c r="H8" s="8"/>
      <c r="I8" s="34"/>
      <c r="J8" s="9"/>
      <c r="K8" s="10"/>
      <c r="L8" s="6" t="s">
        <v>11</v>
      </c>
      <c r="M8" s="51"/>
      <c r="N8" s="145">
        <f t="shared" si="1"/>
      </c>
      <c r="O8" s="53"/>
      <c r="P8" s="145">
        <f t="shared" si="2"/>
      </c>
      <c r="Q8" s="147"/>
      <c r="R8" s="145">
        <f aca="true" t="shared" si="4" ref="R8:R41">IF(Q8="","",RANK(Q8,$Q$7:$Q$41,1))</f>
      </c>
      <c r="S8" s="55"/>
      <c r="T8" s="145">
        <f aca="true" t="shared" si="5" ref="T8:T41">IF(S8="","",RANK(S8,$S$7:$S$41,0))</f>
      </c>
      <c r="U8" s="88">
        <f aca="true" t="shared" si="6" ref="U8:U41">SUM(J8*0.55)</f>
        <v>0</v>
      </c>
      <c r="V8"/>
    </row>
    <row r="9" spans="1:22" ht="23.25">
      <c r="A9" s="98" t="s">
        <v>10</v>
      </c>
      <c r="B9" s="100"/>
      <c r="C9" s="99">
        <f t="shared" si="3"/>
      </c>
      <c r="D9" s="4">
        <f t="shared" si="0"/>
      </c>
      <c r="E9" s="5"/>
      <c r="F9" s="129"/>
      <c r="G9" s="41"/>
      <c r="H9" s="42"/>
      <c r="I9" s="39"/>
      <c r="J9" s="43"/>
      <c r="K9" s="50"/>
      <c r="L9" s="6" t="s">
        <v>11</v>
      </c>
      <c r="M9" s="51"/>
      <c r="N9" s="145">
        <f t="shared" si="1"/>
      </c>
      <c r="O9" s="53"/>
      <c r="P9" s="145">
        <f t="shared" si="2"/>
      </c>
      <c r="Q9" s="147"/>
      <c r="R9" s="145">
        <f t="shared" si="4"/>
      </c>
      <c r="S9" s="55"/>
      <c r="T9" s="145">
        <f t="shared" si="5"/>
      </c>
      <c r="U9" s="88">
        <f t="shared" si="6"/>
        <v>0</v>
      </c>
      <c r="V9"/>
    </row>
    <row r="10" spans="1:22" ht="23.25">
      <c r="A10" s="98" t="s">
        <v>10</v>
      </c>
      <c r="B10" s="100"/>
      <c r="C10" s="99">
        <f t="shared" si="3"/>
      </c>
      <c r="D10" s="4">
        <f t="shared" si="0"/>
      </c>
      <c r="E10" s="5"/>
      <c r="F10" s="129"/>
      <c r="G10" s="7"/>
      <c r="H10" s="8"/>
      <c r="I10" s="34"/>
      <c r="J10" s="9"/>
      <c r="K10" s="10"/>
      <c r="L10" s="6" t="s">
        <v>11</v>
      </c>
      <c r="M10" s="51"/>
      <c r="N10" s="145">
        <f t="shared" si="1"/>
      </c>
      <c r="O10" s="53"/>
      <c r="P10" s="145">
        <f t="shared" si="2"/>
      </c>
      <c r="Q10" s="147"/>
      <c r="R10" s="145">
        <f t="shared" si="4"/>
      </c>
      <c r="S10" s="55"/>
      <c r="T10" s="145">
        <f t="shared" si="5"/>
      </c>
      <c r="U10" s="88">
        <f t="shared" si="6"/>
        <v>0</v>
      </c>
      <c r="V10"/>
    </row>
    <row r="11" spans="1:22" ht="23.25">
      <c r="A11" s="98" t="s">
        <v>10</v>
      </c>
      <c r="B11" s="100"/>
      <c r="C11" s="99">
        <f t="shared" si="3"/>
      </c>
      <c r="D11" s="4">
        <f t="shared" si="0"/>
      </c>
      <c r="E11" s="5"/>
      <c r="F11" s="129"/>
      <c r="G11" s="7"/>
      <c r="H11" s="8"/>
      <c r="I11" s="34"/>
      <c r="J11" s="9"/>
      <c r="K11" s="10"/>
      <c r="L11" s="6" t="s">
        <v>11</v>
      </c>
      <c r="M11" s="51"/>
      <c r="N11" s="145">
        <f t="shared" si="1"/>
      </c>
      <c r="O11" s="53"/>
      <c r="P11" s="145">
        <f t="shared" si="2"/>
      </c>
      <c r="Q11" s="147"/>
      <c r="R11" s="145">
        <f t="shared" si="4"/>
      </c>
      <c r="S11" s="55"/>
      <c r="T11" s="145">
        <f t="shared" si="5"/>
      </c>
      <c r="U11" s="88">
        <f t="shared" si="6"/>
        <v>0</v>
      </c>
      <c r="V11"/>
    </row>
    <row r="12" spans="1:22" ht="23.25">
      <c r="A12" s="98" t="s">
        <v>10</v>
      </c>
      <c r="B12" s="100"/>
      <c r="C12" s="99">
        <f t="shared" si="3"/>
      </c>
      <c r="D12" s="4">
        <f t="shared" si="0"/>
      </c>
      <c r="E12" s="5"/>
      <c r="F12" s="129"/>
      <c r="G12" s="7"/>
      <c r="H12" s="8"/>
      <c r="I12" s="34"/>
      <c r="J12" s="9"/>
      <c r="K12" s="10"/>
      <c r="L12" s="6" t="s">
        <v>11</v>
      </c>
      <c r="M12" s="51"/>
      <c r="N12" s="145">
        <f t="shared" si="1"/>
      </c>
      <c r="O12" s="53"/>
      <c r="P12" s="145">
        <f t="shared" si="2"/>
      </c>
      <c r="Q12" s="147"/>
      <c r="R12" s="145">
        <f t="shared" si="4"/>
      </c>
      <c r="S12" s="55"/>
      <c r="T12" s="145">
        <f t="shared" si="5"/>
      </c>
      <c r="U12" s="88">
        <f t="shared" si="6"/>
        <v>0</v>
      </c>
      <c r="V12"/>
    </row>
    <row r="13" spans="1:22" ht="23.25">
      <c r="A13" s="98" t="s">
        <v>10</v>
      </c>
      <c r="B13" s="100"/>
      <c r="C13" s="99">
        <f t="shared" si="3"/>
      </c>
      <c r="D13" s="4">
        <f t="shared" si="0"/>
      </c>
      <c r="E13" s="5"/>
      <c r="F13" s="129"/>
      <c r="G13" s="7"/>
      <c r="H13" s="8"/>
      <c r="I13" s="34"/>
      <c r="J13" s="9"/>
      <c r="K13" s="10"/>
      <c r="L13" s="6" t="s">
        <v>11</v>
      </c>
      <c r="M13" s="51"/>
      <c r="N13" s="145">
        <f t="shared" si="1"/>
      </c>
      <c r="O13" s="53"/>
      <c r="P13" s="145">
        <f t="shared" si="2"/>
      </c>
      <c r="Q13" s="147"/>
      <c r="R13" s="145">
        <f t="shared" si="4"/>
      </c>
      <c r="S13" s="55"/>
      <c r="T13" s="145">
        <f t="shared" si="5"/>
      </c>
      <c r="U13" s="88">
        <f t="shared" si="6"/>
        <v>0</v>
      </c>
      <c r="V13"/>
    </row>
    <row r="14" spans="1:22" ht="23.25">
      <c r="A14" s="98" t="s">
        <v>10</v>
      </c>
      <c r="B14" s="100"/>
      <c r="C14" s="99">
        <f t="shared" si="3"/>
      </c>
      <c r="D14" s="4">
        <f t="shared" si="0"/>
      </c>
      <c r="E14" s="5"/>
      <c r="F14" s="129"/>
      <c r="G14" s="41"/>
      <c r="H14" s="42"/>
      <c r="I14" s="39"/>
      <c r="J14" s="43"/>
      <c r="K14" s="50"/>
      <c r="L14" s="6" t="s">
        <v>11</v>
      </c>
      <c r="M14" s="51"/>
      <c r="N14" s="145">
        <f t="shared" si="1"/>
      </c>
      <c r="O14" s="53"/>
      <c r="P14" s="145">
        <f t="shared" si="2"/>
      </c>
      <c r="Q14" s="147"/>
      <c r="R14" s="145">
        <f t="shared" si="4"/>
      </c>
      <c r="S14" s="55"/>
      <c r="T14" s="145">
        <f t="shared" si="5"/>
      </c>
      <c r="U14" s="88">
        <f t="shared" si="6"/>
        <v>0</v>
      </c>
      <c r="V14"/>
    </row>
    <row r="15" spans="1:22" ht="23.25">
      <c r="A15" s="98" t="s">
        <v>10</v>
      </c>
      <c r="B15" s="100"/>
      <c r="C15" s="99">
        <f t="shared" si="3"/>
      </c>
      <c r="D15" s="4">
        <f t="shared" si="0"/>
      </c>
      <c r="E15" s="5"/>
      <c r="F15" s="129"/>
      <c r="G15" s="7"/>
      <c r="H15" s="8"/>
      <c r="I15" s="34"/>
      <c r="J15" s="9"/>
      <c r="K15" s="10"/>
      <c r="L15" s="6" t="s">
        <v>11</v>
      </c>
      <c r="M15" s="51"/>
      <c r="N15" s="145">
        <f t="shared" si="1"/>
      </c>
      <c r="O15" s="53"/>
      <c r="P15" s="145">
        <f t="shared" si="2"/>
      </c>
      <c r="Q15" s="147"/>
      <c r="R15" s="145">
        <f t="shared" si="4"/>
      </c>
      <c r="S15" s="55"/>
      <c r="T15" s="145">
        <f t="shared" si="5"/>
      </c>
      <c r="U15" s="88">
        <f t="shared" si="6"/>
        <v>0</v>
      </c>
      <c r="V15"/>
    </row>
    <row r="16" spans="1:22" ht="23.25">
      <c r="A16" s="98" t="s">
        <v>10</v>
      </c>
      <c r="B16" s="100"/>
      <c r="C16" s="99">
        <f t="shared" si="3"/>
      </c>
      <c r="D16" s="4">
        <f t="shared" si="0"/>
      </c>
      <c r="E16" s="5"/>
      <c r="F16" s="129"/>
      <c r="G16" s="7"/>
      <c r="H16" s="8"/>
      <c r="I16" s="34"/>
      <c r="J16" s="9"/>
      <c r="K16" s="10"/>
      <c r="L16" s="6" t="s">
        <v>11</v>
      </c>
      <c r="M16" s="51"/>
      <c r="N16" s="145">
        <f t="shared" si="1"/>
      </c>
      <c r="O16" s="53"/>
      <c r="P16" s="145">
        <f t="shared" si="2"/>
      </c>
      <c r="Q16" s="147"/>
      <c r="R16" s="145">
        <f t="shared" si="4"/>
      </c>
      <c r="S16" s="55"/>
      <c r="T16" s="145">
        <f t="shared" si="5"/>
      </c>
      <c r="U16" s="88">
        <f t="shared" si="6"/>
        <v>0</v>
      </c>
      <c r="V16"/>
    </row>
    <row r="17" spans="1:22" ht="23.25">
      <c r="A17" s="2" t="s">
        <v>10</v>
      </c>
      <c r="B17" s="100"/>
      <c r="C17" s="99">
        <f t="shared" si="3"/>
      </c>
      <c r="D17" s="4">
        <f t="shared" si="0"/>
      </c>
      <c r="E17" s="5"/>
      <c r="F17" s="129"/>
      <c r="G17" s="7"/>
      <c r="H17" s="8"/>
      <c r="I17" s="34"/>
      <c r="J17" s="9"/>
      <c r="K17" s="10"/>
      <c r="L17" s="6" t="s">
        <v>11</v>
      </c>
      <c r="M17" s="51"/>
      <c r="N17" s="145">
        <f t="shared" si="1"/>
      </c>
      <c r="O17" s="53"/>
      <c r="P17" s="145">
        <f t="shared" si="2"/>
      </c>
      <c r="Q17" s="147"/>
      <c r="R17" s="145">
        <f t="shared" si="4"/>
      </c>
      <c r="S17" s="55"/>
      <c r="T17" s="145">
        <f t="shared" si="5"/>
      </c>
      <c r="U17" s="88">
        <f t="shared" si="6"/>
        <v>0</v>
      </c>
      <c r="V17"/>
    </row>
    <row r="18" spans="1:22" ht="23.25">
      <c r="A18" s="2" t="s">
        <v>10</v>
      </c>
      <c r="B18" s="100"/>
      <c r="C18" s="99">
        <f t="shared" si="3"/>
      </c>
      <c r="D18" s="4">
        <f t="shared" si="0"/>
      </c>
      <c r="E18" s="5"/>
      <c r="F18" s="129"/>
      <c r="G18" s="7"/>
      <c r="H18" s="8"/>
      <c r="I18" s="34"/>
      <c r="J18" s="9"/>
      <c r="K18" s="10"/>
      <c r="L18" s="6" t="s">
        <v>11</v>
      </c>
      <c r="M18" s="51"/>
      <c r="N18" s="145">
        <f t="shared" si="1"/>
      </c>
      <c r="O18" s="53"/>
      <c r="P18" s="145">
        <f t="shared" si="2"/>
      </c>
      <c r="Q18" s="147"/>
      <c r="R18" s="145">
        <f t="shared" si="4"/>
      </c>
      <c r="S18" s="55"/>
      <c r="T18" s="145">
        <f t="shared" si="5"/>
      </c>
      <c r="U18" s="88">
        <f t="shared" si="6"/>
        <v>0</v>
      </c>
      <c r="V18"/>
    </row>
    <row r="19" spans="1:22" ht="23.25">
      <c r="A19" s="2" t="s">
        <v>10</v>
      </c>
      <c r="B19" s="100"/>
      <c r="C19" s="99">
        <f t="shared" si="3"/>
      </c>
      <c r="D19" s="4">
        <f t="shared" si="0"/>
      </c>
      <c r="E19" s="5"/>
      <c r="F19" s="129"/>
      <c r="G19" s="7"/>
      <c r="H19" s="8"/>
      <c r="I19" s="39"/>
      <c r="J19" s="43"/>
      <c r="K19" s="11"/>
      <c r="L19" s="6" t="s">
        <v>11</v>
      </c>
      <c r="M19" s="51"/>
      <c r="N19" s="145">
        <f t="shared" si="1"/>
      </c>
      <c r="O19" s="53"/>
      <c r="P19" s="145">
        <f t="shared" si="2"/>
      </c>
      <c r="Q19" s="147"/>
      <c r="R19" s="145">
        <f t="shared" si="4"/>
      </c>
      <c r="S19" s="55"/>
      <c r="T19" s="145">
        <f t="shared" si="5"/>
      </c>
      <c r="U19" s="88">
        <f t="shared" si="6"/>
        <v>0</v>
      </c>
      <c r="V19"/>
    </row>
    <row r="20" spans="1:22" ht="23.25">
      <c r="A20" s="2" t="s">
        <v>10</v>
      </c>
      <c r="B20" s="100"/>
      <c r="C20" s="99">
        <f t="shared" si="3"/>
      </c>
      <c r="D20" s="4">
        <f t="shared" si="0"/>
      </c>
      <c r="E20" s="5"/>
      <c r="F20" s="129"/>
      <c r="G20" s="7"/>
      <c r="H20" s="8"/>
      <c r="I20" s="34"/>
      <c r="J20" s="9"/>
      <c r="K20" s="10"/>
      <c r="L20" s="6" t="s">
        <v>11</v>
      </c>
      <c r="M20" s="51"/>
      <c r="N20" s="145">
        <f t="shared" si="1"/>
      </c>
      <c r="O20" s="53"/>
      <c r="P20" s="145">
        <f t="shared" si="2"/>
      </c>
      <c r="Q20" s="147"/>
      <c r="R20" s="145">
        <f t="shared" si="4"/>
      </c>
      <c r="S20" s="55"/>
      <c r="T20" s="145">
        <f t="shared" si="5"/>
      </c>
      <c r="U20" s="88">
        <f t="shared" si="6"/>
        <v>0</v>
      </c>
      <c r="V20"/>
    </row>
    <row r="21" spans="1:22" ht="23.25">
      <c r="A21" s="2" t="s">
        <v>10</v>
      </c>
      <c r="B21" s="100"/>
      <c r="C21" s="99">
        <f t="shared" si="3"/>
      </c>
      <c r="D21" s="4">
        <f t="shared" si="0"/>
      </c>
      <c r="E21" s="5"/>
      <c r="F21" s="129"/>
      <c r="G21" s="7"/>
      <c r="H21" s="8"/>
      <c r="I21" s="34"/>
      <c r="J21" s="9"/>
      <c r="K21" s="10"/>
      <c r="L21" s="6" t="s">
        <v>11</v>
      </c>
      <c r="M21" s="51"/>
      <c r="N21" s="145">
        <f t="shared" si="1"/>
      </c>
      <c r="O21" s="53"/>
      <c r="P21" s="145">
        <f t="shared" si="2"/>
      </c>
      <c r="Q21" s="147"/>
      <c r="R21" s="145">
        <f t="shared" si="4"/>
      </c>
      <c r="S21" s="55"/>
      <c r="T21" s="145">
        <f t="shared" si="5"/>
      </c>
      <c r="U21" s="88">
        <f t="shared" si="6"/>
        <v>0</v>
      </c>
      <c r="V21"/>
    </row>
    <row r="22" spans="1:22" ht="23.25">
      <c r="A22" s="98" t="s">
        <v>10</v>
      </c>
      <c r="B22" s="100"/>
      <c r="C22" s="99">
        <f t="shared" si="3"/>
      </c>
      <c r="D22" s="4">
        <f t="shared" si="0"/>
      </c>
      <c r="E22" s="5"/>
      <c r="F22" s="129"/>
      <c r="G22" s="41"/>
      <c r="H22" s="42"/>
      <c r="I22" s="34"/>
      <c r="J22" s="9"/>
      <c r="K22" s="50"/>
      <c r="L22" s="6" t="s">
        <v>11</v>
      </c>
      <c r="M22" s="51"/>
      <c r="N22" s="145">
        <f t="shared" si="1"/>
      </c>
      <c r="O22" s="53"/>
      <c r="P22" s="145">
        <f t="shared" si="2"/>
      </c>
      <c r="Q22" s="147"/>
      <c r="R22" s="145">
        <f t="shared" si="4"/>
      </c>
      <c r="S22" s="55"/>
      <c r="T22" s="145">
        <f t="shared" si="5"/>
      </c>
      <c r="U22" s="88">
        <f t="shared" si="6"/>
        <v>0</v>
      </c>
      <c r="V22"/>
    </row>
    <row r="23" spans="1:22" ht="23.25">
      <c r="A23" s="98" t="s">
        <v>10</v>
      </c>
      <c r="B23" s="100"/>
      <c r="C23" s="99">
        <f t="shared" si="3"/>
      </c>
      <c r="D23" s="4">
        <f t="shared" si="0"/>
      </c>
      <c r="E23" s="5"/>
      <c r="F23" s="129"/>
      <c r="G23" s="7"/>
      <c r="H23" s="8"/>
      <c r="I23" s="34"/>
      <c r="J23" s="9"/>
      <c r="K23" s="10"/>
      <c r="L23" s="6" t="s">
        <v>11</v>
      </c>
      <c r="M23" s="51"/>
      <c r="N23" s="145">
        <f t="shared" si="1"/>
      </c>
      <c r="O23" s="53"/>
      <c r="P23" s="145">
        <f t="shared" si="2"/>
      </c>
      <c r="Q23" s="147"/>
      <c r="R23" s="145">
        <f t="shared" si="4"/>
      </c>
      <c r="S23" s="55"/>
      <c r="T23" s="145">
        <f t="shared" si="5"/>
      </c>
      <c r="U23" s="88">
        <f t="shared" si="6"/>
        <v>0</v>
      </c>
      <c r="V23"/>
    </row>
    <row r="24" spans="1:22" ht="23.25" customHeight="1">
      <c r="A24" s="98" t="s">
        <v>10</v>
      </c>
      <c r="B24" s="100"/>
      <c r="C24" s="99">
        <f t="shared" si="3"/>
      </c>
      <c r="D24" s="4">
        <f t="shared" si="0"/>
      </c>
      <c r="E24" s="5"/>
      <c r="F24" s="129"/>
      <c r="G24" s="7"/>
      <c r="H24" s="8"/>
      <c r="I24" s="39"/>
      <c r="J24" s="43"/>
      <c r="K24" s="10"/>
      <c r="L24" s="6" t="s">
        <v>11</v>
      </c>
      <c r="M24" s="51"/>
      <c r="N24" s="145">
        <f t="shared" si="1"/>
      </c>
      <c r="O24" s="53"/>
      <c r="P24" s="145">
        <f t="shared" si="2"/>
      </c>
      <c r="Q24" s="147"/>
      <c r="R24" s="145">
        <f t="shared" si="4"/>
      </c>
      <c r="S24" s="55"/>
      <c r="T24" s="145">
        <f t="shared" si="5"/>
      </c>
      <c r="U24" s="88">
        <f t="shared" si="6"/>
        <v>0</v>
      </c>
      <c r="V24"/>
    </row>
    <row r="25" spans="1:22" ht="23.25" customHeight="1">
      <c r="A25" s="98" t="s">
        <v>10</v>
      </c>
      <c r="B25" s="100"/>
      <c r="C25" s="99">
        <f t="shared" si="3"/>
      </c>
      <c r="D25" s="4">
        <f t="shared" si="0"/>
      </c>
      <c r="E25" s="5"/>
      <c r="F25" s="129"/>
      <c r="G25" s="7"/>
      <c r="H25" s="8"/>
      <c r="I25" s="34"/>
      <c r="J25" s="9"/>
      <c r="K25" s="10"/>
      <c r="L25" s="6" t="s">
        <v>11</v>
      </c>
      <c r="M25" s="51"/>
      <c r="N25" s="145">
        <f t="shared" si="1"/>
      </c>
      <c r="O25" s="53"/>
      <c r="P25" s="145">
        <f t="shared" si="2"/>
      </c>
      <c r="Q25" s="147"/>
      <c r="R25" s="145">
        <f t="shared" si="4"/>
      </c>
      <c r="S25" s="55"/>
      <c r="T25" s="145">
        <f t="shared" si="5"/>
      </c>
      <c r="U25" s="88">
        <f t="shared" si="6"/>
        <v>0</v>
      </c>
      <c r="V25"/>
    </row>
    <row r="26" spans="1:22" ht="23.25">
      <c r="A26" s="98" t="s">
        <v>10</v>
      </c>
      <c r="B26" s="100"/>
      <c r="C26" s="99">
        <f t="shared" si="3"/>
      </c>
      <c r="D26" s="4">
        <f t="shared" si="0"/>
      </c>
      <c r="E26" s="5"/>
      <c r="F26" s="129"/>
      <c r="G26" s="7"/>
      <c r="H26" s="8"/>
      <c r="I26" s="39"/>
      <c r="J26" s="43"/>
      <c r="K26" s="10"/>
      <c r="L26" s="6" t="s">
        <v>11</v>
      </c>
      <c r="M26" s="51"/>
      <c r="N26" s="145">
        <f t="shared" si="1"/>
      </c>
      <c r="O26" s="53"/>
      <c r="P26" s="145">
        <f t="shared" si="2"/>
      </c>
      <c r="Q26" s="147"/>
      <c r="R26" s="145">
        <f t="shared" si="4"/>
      </c>
      <c r="S26" s="55"/>
      <c r="T26" s="145">
        <f t="shared" si="5"/>
      </c>
      <c r="U26" s="88">
        <f t="shared" si="6"/>
        <v>0</v>
      </c>
      <c r="V26"/>
    </row>
    <row r="27" spans="1:22" ht="23.25">
      <c r="A27" s="98" t="s">
        <v>10</v>
      </c>
      <c r="B27" s="100"/>
      <c r="C27" s="99">
        <f t="shared" si="3"/>
      </c>
      <c r="D27" s="4">
        <f t="shared" si="0"/>
      </c>
      <c r="E27" s="5"/>
      <c r="F27" s="129"/>
      <c r="G27" s="7"/>
      <c r="H27" s="8"/>
      <c r="I27" s="34"/>
      <c r="J27" s="9"/>
      <c r="K27" s="10"/>
      <c r="L27" s="6" t="s">
        <v>11</v>
      </c>
      <c r="M27" s="51"/>
      <c r="N27" s="145">
        <f t="shared" si="1"/>
      </c>
      <c r="O27" s="53"/>
      <c r="P27" s="145">
        <f t="shared" si="2"/>
      </c>
      <c r="Q27" s="147"/>
      <c r="R27" s="145">
        <f t="shared" si="4"/>
      </c>
      <c r="S27" s="55"/>
      <c r="T27" s="145">
        <f t="shared" si="5"/>
      </c>
      <c r="U27" s="88">
        <f t="shared" si="6"/>
        <v>0</v>
      </c>
      <c r="V27"/>
    </row>
    <row r="28" spans="1:22" ht="23.25">
      <c r="A28" s="98" t="s">
        <v>10</v>
      </c>
      <c r="B28" s="100"/>
      <c r="C28" s="99">
        <f t="shared" si="3"/>
      </c>
      <c r="D28" s="4">
        <f t="shared" si="0"/>
      </c>
      <c r="E28" s="5"/>
      <c r="F28" s="129"/>
      <c r="G28" s="7"/>
      <c r="H28" s="8"/>
      <c r="I28" s="34"/>
      <c r="J28" s="9"/>
      <c r="K28" s="10"/>
      <c r="L28" s="6" t="s">
        <v>11</v>
      </c>
      <c r="M28" s="51"/>
      <c r="N28" s="145">
        <f t="shared" si="1"/>
      </c>
      <c r="O28" s="53"/>
      <c r="P28" s="145">
        <f t="shared" si="2"/>
      </c>
      <c r="Q28" s="147"/>
      <c r="R28" s="145">
        <f t="shared" si="4"/>
      </c>
      <c r="S28" s="55"/>
      <c r="T28" s="145">
        <f t="shared" si="5"/>
      </c>
      <c r="U28" s="88">
        <f t="shared" si="6"/>
        <v>0</v>
      </c>
      <c r="V28"/>
    </row>
    <row r="29" spans="1:22" ht="23.25">
      <c r="A29" s="98" t="s">
        <v>10</v>
      </c>
      <c r="B29" s="100"/>
      <c r="C29" s="99">
        <f>IF(N29="","",SUM(N29,P29,R29,T29))</f>
      </c>
      <c r="D29" s="4">
        <f t="shared" si="0"/>
      </c>
      <c r="E29" s="5"/>
      <c r="F29" s="129"/>
      <c r="G29" s="7"/>
      <c r="H29" s="8"/>
      <c r="I29" s="34"/>
      <c r="J29" s="9"/>
      <c r="K29" s="10"/>
      <c r="L29" s="6" t="s">
        <v>11</v>
      </c>
      <c r="M29" s="51"/>
      <c r="N29" s="145">
        <f t="shared" si="1"/>
      </c>
      <c r="O29" s="53"/>
      <c r="P29" s="145">
        <f t="shared" si="2"/>
      </c>
      <c r="Q29" s="147"/>
      <c r="R29" s="145">
        <f>IF(Q29="","",RANK(Q29,$Q$7:$Q$41,1))</f>
      </c>
      <c r="S29" s="55"/>
      <c r="T29" s="145">
        <f t="shared" si="5"/>
      </c>
      <c r="U29" s="88">
        <f t="shared" si="6"/>
        <v>0</v>
      </c>
      <c r="V29"/>
    </row>
    <row r="30" spans="1:22" ht="23.25">
      <c r="A30" s="98" t="s">
        <v>10</v>
      </c>
      <c r="B30" s="100"/>
      <c r="C30" s="99">
        <f t="shared" si="3"/>
      </c>
      <c r="D30" s="4">
        <f t="shared" si="0"/>
      </c>
      <c r="E30" s="5"/>
      <c r="F30" s="129"/>
      <c r="G30" s="7"/>
      <c r="H30" s="8"/>
      <c r="I30" s="34"/>
      <c r="J30" s="9"/>
      <c r="K30" s="10"/>
      <c r="L30" s="6" t="s">
        <v>11</v>
      </c>
      <c r="M30" s="51"/>
      <c r="N30" s="145">
        <f t="shared" si="1"/>
      </c>
      <c r="O30" s="53"/>
      <c r="P30" s="145">
        <f t="shared" si="2"/>
      </c>
      <c r="Q30" s="147"/>
      <c r="R30" s="145">
        <f t="shared" si="4"/>
      </c>
      <c r="S30" s="55"/>
      <c r="T30" s="145">
        <f t="shared" si="5"/>
      </c>
      <c r="U30" s="88">
        <f t="shared" si="6"/>
        <v>0</v>
      </c>
      <c r="V30"/>
    </row>
    <row r="31" spans="1:22" ht="23.25">
      <c r="A31" s="98" t="s">
        <v>10</v>
      </c>
      <c r="B31" s="100"/>
      <c r="C31" s="99">
        <f t="shared" si="3"/>
      </c>
      <c r="D31" s="4">
        <f t="shared" si="0"/>
      </c>
      <c r="E31" s="36"/>
      <c r="F31" s="131"/>
      <c r="G31" s="37"/>
      <c r="H31" s="38"/>
      <c r="I31" s="39"/>
      <c r="J31" s="40"/>
      <c r="K31" s="97"/>
      <c r="L31" s="6" t="s">
        <v>11</v>
      </c>
      <c r="M31" s="52"/>
      <c r="N31" s="145">
        <f t="shared" si="1"/>
      </c>
      <c r="O31" s="54"/>
      <c r="P31" s="145">
        <f t="shared" si="2"/>
      </c>
      <c r="Q31" s="148"/>
      <c r="R31" s="145">
        <f t="shared" si="4"/>
      </c>
      <c r="S31" s="56"/>
      <c r="T31" s="145">
        <f t="shared" si="5"/>
      </c>
      <c r="U31" s="88">
        <f t="shared" si="6"/>
        <v>0</v>
      </c>
      <c r="V31"/>
    </row>
    <row r="32" spans="1:22" ht="23.25">
      <c r="A32" s="98" t="s">
        <v>10</v>
      </c>
      <c r="B32" s="100"/>
      <c r="C32" s="99">
        <f t="shared" si="3"/>
      </c>
      <c r="D32" s="4">
        <f t="shared" si="0"/>
      </c>
      <c r="E32" s="5"/>
      <c r="F32" s="129"/>
      <c r="G32" s="15"/>
      <c r="H32" s="16"/>
      <c r="I32" s="34"/>
      <c r="J32" s="9"/>
      <c r="K32" s="10"/>
      <c r="L32" s="6" t="s">
        <v>11</v>
      </c>
      <c r="M32" s="51"/>
      <c r="N32" s="145">
        <f t="shared" si="1"/>
      </c>
      <c r="O32" s="53"/>
      <c r="P32" s="145">
        <f t="shared" si="2"/>
      </c>
      <c r="Q32" s="147"/>
      <c r="R32" s="145">
        <f t="shared" si="4"/>
      </c>
      <c r="S32" s="55"/>
      <c r="T32" s="145">
        <f t="shared" si="5"/>
      </c>
      <c r="U32" s="88">
        <f t="shared" si="6"/>
        <v>0</v>
      </c>
      <c r="V32"/>
    </row>
    <row r="33" spans="1:22" ht="23.25">
      <c r="A33" s="98" t="s">
        <v>10</v>
      </c>
      <c r="B33" s="100"/>
      <c r="C33" s="99">
        <f t="shared" si="3"/>
      </c>
      <c r="D33" s="4">
        <f t="shared" si="0"/>
      </c>
      <c r="E33" s="5"/>
      <c r="F33" s="129"/>
      <c r="G33" s="7"/>
      <c r="H33" s="8"/>
      <c r="I33" s="34"/>
      <c r="J33" s="9"/>
      <c r="K33" s="10"/>
      <c r="L33" s="6" t="s">
        <v>11</v>
      </c>
      <c r="M33" s="51"/>
      <c r="N33" s="145">
        <f t="shared" si="1"/>
      </c>
      <c r="O33" s="53"/>
      <c r="P33" s="145">
        <f t="shared" si="2"/>
      </c>
      <c r="Q33" s="147"/>
      <c r="R33" s="145">
        <f t="shared" si="4"/>
      </c>
      <c r="S33" s="55"/>
      <c r="T33" s="145">
        <f t="shared" si="5"/>
      </c>
      <c r="U33" s="88">
        <f t="shared" si="6"/>
        <v>0</v>
      </c>
      <c r="V33"/>
    </row>
    <row r="34" spans="1:22" ht="23.25">
      <c r="A34" s="98" t="s">
        <v>10</v>
      </c>
      <c r="B34" s="100"/>
      <c r="C34" s="99">
        <f t="shared" si="3"/>
      </c>
      <c r="D34" s="4">
        <f>IF(C34="","",RANK(C34,$C$7:$C$41,1))</f>
      </c>
      <c r="E34" s="5"/>
      <c r="F34" s="130"/>
      <c r="G34" s="41"/>
      <c r="H34" s="42"/>
      <c r="I34" s="39"/>
      <c r="J34" s="43"/>
      <c r="K34" s="50"/>
      <c r="L34" s="6" t="s">
        <v>11</v>
      </c>
      <c r="M34" s="51"/>
      <c r="N34" s="145">
        <f t="shared" si="1"/>
      </c>
      <c r="O34" s="53"/>
      <c r="P34" s="145">
        <f t="shared" si="2"/>
      </c>
      <c r="Q34" s="147"/>
      <c r="R34" s="145">
        <f t="shared" si="4"/>
      </c>
      <c r="S34" s="55"/>
      <c r="T34" s="145">
        <f t="shared" si="5"/>
      </c>
      <c r="U34" s="88">
        <f t="shared" si="6"/>
        <v>0</v>
      </c>
      <c r="V34"/>
    </row>
    <row r="35" spans="1:22" ht="23.25">
      <c r="A35" s="98" t="s">
        <v>10</v>
      </c>
      <c r="B35" s="100"/>
      <c r="C35" s="99">
        <f t="shared" si="3"/>
      </c>
      <c r="D35" s="4">
        <f t="shared" si="0"/>
      </c>
      <c r="E35" s="5"/>
      <c r="F35" s="129"/>
      <c r="G35" s="15"/>
      <c r="H35" s="16"/>
      <c r="I35" s="34"/>
      <c r="J35" s="9"/>
      <c r="K35" s="10"/>
      <c r="L35" s="6" t="s">
        <v>11</v>
      </c>
      <c r="M35" s="51"/>
      <c r="N35" s="145">
        <f t="shared" si="1"/>
      </c>
      <c r="O35" s="53"/>
      <c r="P35" s="145">
        <f t="shared" si="2"/>
      </c>
      <c r="Q35" s="147"/>
      <c r="R35" s="145">
        <f t="shared" si="4"/>
      </c>
      <c r="S35" s="55"/>
      <c r="T35" s="145">
        <f t="shared" si="5"/>
      </c>
      <c r="U35" s="88">
        <f t="shared" si="6"/>
        <v>0</v>
      </c>
      <c r="V35"/>
    </row>
    <row r="36" spans="1:22" ht="23.25">
      <c r="A36" s="98" t="s">
        <v>10</v>
      </c>
      <c r="B36" s="100"/>
      <c r="C36" s="99">
        <f t="shared" si="3"/>
      </c>
      <c r="D36" s="4">
        <f t="shared" si="0"/>
      </c>
      <c r="E36" s="5"/>
      <c r="F36" s="129"/>
      <c r="G36" s="15"/>
      <c r="H36" s="16"/>
      <c r="I36" s="34"/>
      <c r="J36" s="9"/>
      <c r="K36" s="10"/>
      <c r="L36" s="6" t="s">
        <v>11</v>
      </c>
      <c r="M36" s="51"/>
      <c r="N36" s="145">
        <f t="shared" si="1"/>
      </c>
      <c r="O36" s="53"/>
      <c r="P36" s="145">
        <f t="shared" si="2"/>
      </c>
      <c r="Q36" s="147"/>
      <c r="R36" s="145">
        <f t="shared" si="4"/>
      </c>
      <c r="S36" s="55"/>
      <c r="T36" s="145">
        <f t="shared" si="5"/>
      </c>
      <c r="U36" s="88">
        <f t="shared" si="6"/>
        <v>0</v>
      </c>
      <c r="V36"/>
    </row>
    <row r="37" spans="1:22" ht="23.25">
      <c r="A37" s="98" t="s">
        <v>10</v>
      </c>
      <c r="B37" s="100"/>
      <c r="C37" s="99">
        <f t="shared" si="3"/>
      </c>
      <c r="D37" s="4">
        <f t="shared" si="0"/>
      </c>
      <c r="E37" s="5"/>
      <c r="F37" s="129"/>
      <c r="G37" s="15"/>
      <c r="H37" s="16"/>
      <c r="I37" s="34"/>
      <c r="J37" s="9"/>
      <c r="K37" s="10"/>
      <c r="L37" s="6" t="s">
        <v>11</v>
      </c>
      <c r="M37" s="51"/>
      <c r="N37" s="145">
        <f t="shared" si="1"/>
      </c>
      <c r="O37" s="53"/>
      <c r="P37" s="145">
        <f t="shared" si="2"/>
      </c>
      <c r="Q37" s="147"/>
      <c r="R37" s="145">
        <f t="shared" si="4"/>
      </c>
      <c r="S37" s="55"/>
      <c r="T37" s="145">
        <f t="shared" si="5"/>
      </c>
      <c r="U37" s="88">
        <f t="shared" si="6"/>
        <v>0</v>
      </c>
      <c r="V37"/>
    </row>
    <row r="38" spans="1:22" ht="23.25">
      <c r="A38" s="98" t="s">
        <v>10</v>
      </c>
      <c r="B38" s="100"/>
      <c r="C38" s="99">
        <f t="shared" si="3"/>
      </c>
      <c r="D38" s="4">
        <f t="shared" si="0"/>
      </c>
      <c r="E38" s="5"/>
      <c r="F38" s="129"/>
      <c r="G38" s="7"/>
      <c r="H38" s="8"/>
      <c r="I38" s="34"/>
      <c r="J38" s="9"/>
      <c r="K38" s="10"/>
      <c r="L38" s="6" t="s">
        <v>11</v>
      </c>
      <c r="M38" s="51"/>
      <c r="N38" s="145">
        <f t="shared" si="1"/>
      </c>
      <c r="O38" s="53"/>
      <c r="P38" s="145">
        <f t="shared" si="2"/>
      </c>
      <c r="Q38" s="147"/>
      <c r="R38" s="145">
        <f t="shared" si="4"/>
      </c>
      <c r="S38" s="55"/>
      <c r="T38" s="145">
        <f t="shared" si="5"/>
      </c>
      <c r="U38" s="88">
        <f t="shared" si="6"/>
        <v>0</v>
      </c>
      <c r="V38"/>
    </row>
    <row r="39" spans="1:22" ht="23.25">
      <c r="A39" s="98" t="s">
        <v>10</v>
      </c>
      <c r="B39" s="100"/>
      <c r="C39" s="99">
        <f t="shared" si="3"/>
      </c>
      <c r="D39" s="4">
        <f t="shared" si="0"/>
      </c>
      <c r="E39" s="5"/>
      <c r="F39" s="130"/>
      <c r="G39" s="41"/>
      <c r="H39" s="42"/>
      <c r="I39" s="39"/>
      <c r="J39" s="43"/>
      <c r="K39" s="50"/>
      <c r="L39" s="6" t="s">
        <v>11</v>
      </c>
      <c r="M39" s="51"/>
      <c r="N39" s="145">
        <f t="shared" si="1"/>
      </c>
      <c r="O39" s="53"/>
      <c r="P39" s="145">
        <f t="shared" si="2"/>
      </c>
      <c r="Q39" s="147"/>
      <c r="R39" s="145">
        <f t="shared" si="4"/>
      </c>
      <c r="S39" s="55"/>
      <c r="T39" s="145">
        <f t="shared" si="5"/>
      </c>
      <c r="U39" s="88">
        <f t="shared" si="6"/>
        <v>0</v>
      </c>
      <c r="V39"/>
    </row>
    <row r="40" spans="1:22" ht="23.25">
      <c r="A40" s="98" t="s">
        <v>10</v>
      </c>
      <c r="B40" s="100"/>
      <c r="C40" s="99">
        <f t="shared" si="3"/>
      </c>
      <c r="D40" s="4">
        <f t="shared" si="0"/>
      </c>
      <c r="E40" s="5"/>
      <c r="F40" s="129"/>
      <c r="G40" s="15"/>
      <c r="H40" s="16"/>
      <c r="I40" s="34"/>
      <c r="J40" s="9"/>
      <c r="K40" s="10"/>
      <c r="L40" s="6" t="s">
        <v>11</v>
      </c>
      <c r="M40" s="51"/>
      <c r="N40" s="145">
        <f t="shared" si="1"/>
      </c>
      <c r="O40" s="53"/>
      <c r="P40" s="145">
        <f t="shared" si="2"/>
      </c>
      <c r="Q40" s="147"/>
      <c r="R40" s="145">
        <f t="shared" si="4"/>
      </c>
      <c r="S40" s="55"/>
      <c r="T40" s="145">
        <f t="shared" si="5"/>
      </c>
      <c r="U40" s="88">
        <f t="shared" si="6"/>
        <v>0</v>
      </c>
      <c r="V40"/>
    </row>
    <row r="41" spans="1:22" ht="24" thickBot="1">
      <c r="A41" s="101" t="s">
        <v>10</v>
      </c>
      <c r="B41" s="100"/>
      <c r="C41" s="99">
        <f t="shared" si="3"/>
      </c>
      <c r="D41" s="4">
        <f t="shared" si="0"/>
      </c>
      <c r="E41" s="12"/>
      <c r="F41" s="132"/>
      <c r="G41" s="66"/>
      <c r="H41" s="67"/>
      <c r="I41" s="35"/>
      <c r="J41" s="13"/>
      <c r="K41" s="14"/>
      <c r="L41" s="6" t="s">
        <v>11</v>
      </c>
      <c r="M41" s="69"/>
      <c r="N41" s="146">
        <f t="shared" si="1"/>
      </c>
      <c r="O41" s="70"/>
      <c r="P41" s="145">
        <f t="shared" si="2"/>
      </c>
      <c r="Q41" s="149"/>
      <c r="R41" s="145">
        <f t="shared" si="4"/>
      </c>
      <c r="S41" s="71"/>
      <c r="T41" s="145">
        <f t="shared" si="5"/>
      </c>
      <c r="U41" s="88">
        <f t="shared" si="6"/>
        <v>0</v>
      </c>
      <c r="V41"/>
    </row>
    <row r="42" spans="1:22" ht="16.5" thickTop="1">
      <c r="A42" s="17"/>
      <c r="B42" s="17"/>
      <c r="C42" s="17"/>
      <c r="D42" s="18"/>
      <c r="E42" s="19"/>
      <c r="F42" s="19"/>
      <c r="G42" s="18"/>
      <c r="H42" s="20"/>
      <c r="I42" s="21"/>
      <c r="J42" s="22"/>
      <c r="K42" s="28"/>
      <c r="L42" s="23"/>
      <c r="M42" s="24"/>
      <c r="N42" s="24"/>
      <c r="O42" s="24"/>
      <c r="P42" s="24"/>
      <c r="Q42" s="24"/>
      <c r="R42" s="24"/>
      <c r="S42" s="24"/>
      <c r="T42" s="24"/>
      <c r="V42"/>
    </row>
    <row r="43" spans="1:22" ht="15.75">
      <c r="A43" s="25"/>
      <c r="B43" s="25"/>
      <c r="C43" s="20" t="s">
        <v>13</v>
      </c>
      <c r="D43" s="27"/>
      <c r="E43" s="28"/>
      <c r="F43" s="28"/>
      <c r="G43" s="29" t="s">
        <v>12</v>
      </c>
      <c r="H43" s="26"/>
      <c r="I43" s="26"/>
      <c r="J43" s="29" t="s">
        <v>12</v>
      </c>
      <c r="K43" s="25"/>
      <c r="L43" s="20" t="s">
        <v>14</v>
      </c>
      <c r="M43" s="26"/>
      <c r="N43" s="30"/>
      <c r="O43" s="30"/>
      <c r="P43" s="26"/>
      <c r="Q43" s="26"/>
      <c r="R43" s="26"/>
      <c r="S43" s="26"/>
      <c r="T43" s="26"/>
      <c r="V43"/>
    </row>
    <row r="44" spans="1:22" ht="15.75">
      <c r="A44" s="25"/>
      <c r="B44" s="25"/>
      <c r="C44" s="32" t="s">
        <v>15</v>
      </c>
      <c r="D44" s="27"/>
      <c r="E44" s="33"/>
      <c r="F44" s="33"/>
      <c r="G44" s="31" t="s">
        <v>12</v>
      </c>
      <c r="H44" s="26"/>
      <c r="I44" s="26"/>
      <c r="J44" s="31" t="s">
        <v>12</v>
      </c>
      <c r="K44" s="25"/>
      <c r="L44" s="32" t="s">
        <v>15</v>
      </c>
      <c r="M44" s="33"/>
      <c r="N44" s="30"/>
      <c r="O44" s="30"/>
      <c r="P44" s="26"/>
      <c r="Q44" s="26"/>
      <c r="R44" s="26"/>
      <c r="S44" s="26"/>
      <c r="T44" s="26"/>
      <c r="V44"/>
    </row>
    <row r="45" spans="1:20" ht="15.75">
      <c r="A45" s="25"/>
      <c r="B45" s="25"/>
      <c r="C45" s="32" t="s">
        <v>16</v>
      </c>
      <c r="D45" s="26"/>
      <c r="E45" s="25"/>
      <c r="F45" s="25"/>
      <c r="G45" s="26"/>
      <c r="H45" s="26"/>
      <c r="I45" s="26"/>
      <c r="J45" s="26"/>
      <c r="K45" s="25"/>
      <c r="L45" s="32" t="s">
        <v>16</v>
      </c>
      <c r="M45" s="33"/>
      <c r="N45" s="30"/>
      <c r="O45" s="30"/>
      <c r="P45" s="26"/>
      <c r="Q45" s="26"/>
      <c r="R45" s="26"/>
      <c r="S45" s="26"/>
      <c r="T45" s="26"/>
    </row>
    <row r="46" spans="1:20" ht="15.75">
      <c r="A46" s="25"/>
      <c r="B46" s="25"/>
      <c r="C46" s="25"/>
      <c r="D46" s="26"/>
      <c r="E46" s="25"/>
      <c r="F46" s="25"/>
      <c r="G46" s="26"/>
      <c r="H46" s="26"/>
      <c r="I46" s="26"/>
      <c r="J46" s="26"/>
      <c r="K46" s="25"/>
      <c r="L46" s="25"/>
      <c r="M46" s="26"/>
      <c r="N46" s="30"/>
      <c r="O46" s="30"/>
      <c r="P46" s="26"/>
      <c r="Q46" s="26"/>
      <c r="R46" s="26"/>
      <c r="S46" s="26"/>
      <c r="T46" s="30"/>
    </row>
    <row r="47" spans="1:20" ht="15">
      <c r="A47" s="25"/>
      <c r="B47" s="25"/>
      <c r="C47" s="29" t="s">
        <v>17</v>
      </c>
      <c r="D47" s="22"/>
      <c r="E47" s="26"/>
      <c r="F47" s="26"/>
      <c r="G47" s="22"/>
      <c r="H47" s="26"/>
      <c r="I47" s="20" t="s">
        <v>18</v>
      </c>
      <c r="J47" s="31"/>
      <c r="K47" s="25"/>
      <c r="L47" s="20" t="s">
        <v>18</v>
      </c>
      <c r="M47" s="26"/>
      <c r="N47" s="30"/>
      <c r="O47" s="30"/>
      <c r="P47" s="26"/>
      <c r="Q47" s="26"/>
      <c r="R47" s="26"/>
      <c r="S47" s="20" t="s">
        <v>18</v>
      </c>
      <c r="T47" s="26"/>
    </row>
    <row r="48" spans="1:20" ht="15">
      <c r="A48" s="25"/>
      <c r="B48" s="25"/>
      <c r="C48" s="32" t="s">
        <v>15</v>
      </c>
      <c r="D48" s="27"/>
      <c r="E48" s="28"/>
      <c r="F48" s="28"/>
      <c r="G48" s="29" t="s">
        <v>12</v>
      </c>
      <c r="H48" s="26"/>
      <c r="I48" s="32" t="s">
        <v>15</v>
      </c>
      <c r="J48" s="29" t="s">
        <v>12</v>
      </c>
      <c r="K48" s="25"/>
      <c r="L48" s="32" t="s">
        <v>15</v>
      </c>
      <c r="M48" s="33"/>
      <c r="N48" s="30"/>
      <c r="O48" s="30"/>
      <c r="P48" s="26"/>
      <c r="Q48" s="26"/>
      <c r="R48" s="26"/>
      <c r="S48" s="32" t="s">
        <v>15</v>
      </c>
      <c r="T48" s="26"/>
    </row>
    <row r="49" spans="1:20" ht="15">
      <c r="A49" s="25"/>
      <c r="B49" s="25"/>
      <c r="C49" s="32" t="s">
        <v>16</v>
      </c>
      <c r="D49" s="27"/>
      <c r="E49" s="33"/>
      <c r="F49" s="33"/>
      <c r="G49" s="31" t="s">
        <v>12</v>
      </c>
      <c r="H49" s="26"/>
      <c r="I49" s="32" t="s">
        <v>16</v>
      </c>
      <c r="J49" s="31" t="s">
        <v>12</v>
      </c>
      <c r="K49" s="25"/>
      <c r="L49" s="32" t="s">
        <v>16</v>
      </c>
      <c r="M49" s="33"/>
      <c r="N49" s="30"/>
      <c r="O49" s="30"/>
      <c r="P49" s="26"/>
      <c r="Q49" s="26"/>
      <c r="R49" s="26"/>
      <c r="S49" s="32" t="s">
        <v>16</v>
      </c>
      <c r="T49" s="26"/>
    </row>
  </sheetData>
  <sheetProtection password="CA8B" sheet="1" objects="1" scenarios="1"/>
  <mergeCells count="19">
    <mergeCell ref="U2:W2"/>
    <mergeCell ref="A5:A6"/>
    <mergeCell ref="B5:B6"/>
    <mergeCell ref="C5:C6"/>
    <mergeCell ref="D5:D6"/>
    <mergeCell ref="E5:E6"/>
    <mergeCell ref="F5:F6"/>
    <mergeCell ref="G5:G6"/>
    <mergeCell ref="H5:H6"/>
    <mergeCell ref="R5:R6"/>
    <mergeCell ref="T5:T6"/>
    <mergeCell ref="U5:U6"/>
    <mergeCell ref="I5:I6"/>
    <mergeCell ref="J5:J6"/>
    <mergeCell ref="K5:K6"/>
    <mergeCell ref="L5:L6"/>
    <mergeCell ref="N5:N6"/>
    <mergeCell ref="P5:P6"/>
    <mergeCell ref="A2:E2"/>
  </mergeCells>
  <conditionalFormatting sqref="O42:R42">
    <cfRule type="cellIs" priority="123" dxfId="1041" operator="lessThan" stopIfTrue="1">
      <formula>0</formula>
    </cfRule>
  </conditionalFormatting>
  <conditionalFormatting sqref="S42:T42 T46">
    <cfRule type="cellIs" priority="122" dxfId="1041" operator="lessThan" stopIfTrue="1">
      <formula>0</formula>
    </cfRule>
  </conditionalFormatting>
  <conditionalFormatting sqref="M42:N42">
    <cfRule type="cellIs" priority="121" dxfId="1041" operator="lessThan" stopIfTrue="1">
      <formula>0</formula>
    </cfRule>
  </conditionalFormatting>
  <conditionalFormatting sqref="S27 S40:S41 S30:S32 S35:S36">
    <cfRule type="cellIs" priority="107" dxfId="1041" operator="lessThan" stopIfTrue="1">
      <formula>0</formula>
    </cfRule>
  </conditionalFormatting>
  <conditionalFormatting sqref="S14">
    <cfRule type="cellIs" priority="93" dxfId="1041" operator="lessThan" stopIfTrue="1">
      <formula>0</formula>
    </cfRule>
  </conditionalFormatting>
  <conditionalFormatting sqref="M18">
    <cfRule type="cellIs" priority="77" dxfId="1041" operator="lessThan" stopIfTrue="1">
      <formula>0</formula>
    </cfRule>
  </conditionalFormatting>
  <conditionalFormatting sqref="M24">
    <cfRule type="cellIs" priority="71" dxfId="1041" operator="lessThan" stopIfTrue="1">
      <formula>0</formula>
    </cfRule>
  </conditionalFormatting>
  <conditionalFormatting sqref="O24">
    <cfRule type="cellIs" priority="70" dxfId="1041" operator="lessThan" stopIfTrue="1">
      <formula>0</formula>
    </cfRule>
  </conditionalFormatting>
  <conditionalFormatting sqref="M23">
    <cfRule type="cellIs" priority="65" dxfId="1041" operator="lessThan" stopIfTrue="1">
      <formula>0</formula>
    </cfRule>
  </conditionalFormatting>
  <conditionalFormatting sqref="E23">
    <cfRule type="cellIs" priority="68" dxfId="11" operator="between" stopIfTrue="1">
      <formula>1</formula>
      <formula>99999999</formula>
    </cfRule>
  </conditionalFormatting>
  <conditionalFormatting sqref="A23">
    <cfRule type="cellIs" priority="66" dxfId="10" operator="equal" stopIfTrue="1">
      <formula>"H"</formula>
    </cfRule>
    <cfRule type="cellIs" priority="67" dxfId="9" operator="equal" stopIfTrue="1">
      <formula>"F"</formula>
    </cfRule>
  </conditionalFormatting>
  <conditionalFormatting sqref="O23">
    <cfRule type="cellIs" priority="64" dxfId="1041" operator="lessThan" stopIfTrue="1">
      <formula>0</formula>
    </cfRule>
  </conditionalFormatting>
  <conditionalFormatting sqref="S23">
    <cfRule type="cellIs" priority="63" dxfId="1041" operator="lessThan" stopIfTrue="1">
      <formula>0</formula>
    </cfRule>
  </conditionalFormatting>
  <conditionalFormatting sqref="O28">
    <cfRule type="cellIs" priority="58" dxfId="1041" operator="lessThan" stopIfTrue="1">
      <formula>0</formula>
    </cfRule>
  </conditionalFormatting>
  <conditionalFormatting sqref="S28">
    <cfRule type="cellIs" priority="57" dxfId="1041" operator="lessThan" stopIfTrue="1">
      <formula>0</formula>
    </cfRule>
  </conditionalFormatting>
  <conditionalFormatting sqref="S34">
    <cfRule type="cellIs" priority="51" dxfId="1041" operator="lessThan" stopIfTrue="1">
      <formula>0</formula>
    </cfRule>
  </conditionalFormatting>
  <conditionalFormatting sqref="M38">
    <cfRule type="cellIs" priority="35" dxfId="1041" operator="lessThan" stopIfTrue="1">
      <formula>0</formula>
    </cfRule>
  </conditionalFormatting>
  <conditionalFormatting sqref="O38">
    <cfRule type="cellIs" priority="34" dxfId="1041" operator="lessThan" stopIfTrue="1">
      <formula>0</formula>
    </cfRule>
  </conditionalFormatting>
  <conditionalFormatting sqref="S38">
    <cfRule type="cellIs" priority="33" dxfId="1041" operator="lessThan" stopIfTrue="1">
      <formula>0</formula>
    </cfRule>
  </conditionalFormatting>
  <conditionalFormatting sqref="M9">
    <cfRule type="cellIs" priority="23" dxfId="1041" operator="lessThan" stopIfTrue="1">
      <formula>0</formula>
    </cfRule>
  </conditionalFormatting>
  <conditionalFormatting sqref="M7 M10:M11">
    <cfRule type="cellIs" priority="27" dxfId="1041" operator="lessThan" stopIfTrue="1">
      <formula>0</formula>
    </cfRule>
  </conditionalFormatting>
  <conditionalFormatting sqref="O9">
    <cfRule type="cellIs" priority="22" dxfId="1041" operator="lessThan" stopIfTrue="1">
      <formula>0</formula>
    </cfRule>
  </conditionalFormatting>
  <conditionalFormatting sqref="M8">
    <cfRule type="cellIs" priority="19" dxfId="1041" operator="lessThan" stopIfTrue="1">
      <formula>0</formula>
    </cfRule>
  </conditionalFormatting>
  <conditionalFormatting sqref="E8:F8 F10 F12 F14 F16 F18 F20 F22 F24 F26">
    <cfRule type="cellIs" priority="20" dxfId="11" operator="between" stopIfTrue="1">
      <formula>1</formula>
      <formula>99999999</formula>
    </cfRule>
  </conditionalFormatting>
  <conditionalFormatting sqref="O8">
    <cfRule type="cellIs" priority="18" dxfId="1041" operator="lessThan" stopIfTrue="1">
      <formula>0</formula>
    </cfRule>
  </conditionalFormatting>
  <conditionalFormatting sqref="S8">
    <cfRule type="cellIs" priority="17" dxfId="1041" operator="lessThan" stopIfTrue="1">
      <formula>0</formula>
    </cfRule>
  </conditionalFormatting>
  <conditionalFormatting sqref="M5:P5 S5:T5">
    <cfRule type="cellIs" priority="16" dxfId="1041" operator="lessThan" stopIfTrue="1">
      <formula>0</formula>
    </cfRule>
  </conditionalFormatting>
  <conditionalFormatting sqref="M4">
    <cfRule type="cellIs" priority="15" dxfId="1041" operator="lessThan" stopIfTrue="1">
      <formula>0</formula>
    </cfRule>
  </conditionalFormatting>
  <conditionalFormatting sqref="O4">
    <cfRule type="cellIs" priority="14" dxfId="1041" operator="lessThan" stopIfTrue="1">
      <formula>0</formula>
    </cfRule>
  </conditionalFormatting>
  <conditionalFormatting sqref="S4">
    <cfRule type="cellIs" priority="13" dxfId="1041" operator="lessThan" stopIfTrue="1">
      <formula>0</formula>
    </cfRule>
  </conditionalFormatting>
  <conditionalFormatting sqref="M6">
    <cfRule type="cellIs" priority="12" dxfId="1041" operator="lessThan" stopIfTrue="1">
      <formula>0</formula>
    </cfRule>
  </conditionalFormatting>
  <conditionalFormatting sqref="O6">
    <cfRule type="cellIs" priority="11" dxfId="1041" operator="lessThan" stopIfTrue="1">
      <formula>0</formula>
    </cfRule>
  </conditionalFormatting>
  <conditionalFormatting sqref="S6">
    <cfRule type="cellIs" priority="10" dxfId="1041" operator="lessThan" stopIfTrue="1">
      <formula>0</formula>
    </cfRule>
  </conditionalFormatting>
  <conditionalFormatting sqref="M29">
    <cfRule type="cellIs" priority="3" dxfId="1041" operator="lessThan" stopIfTrue="1">
      <formula>0</formula>
    </cfRule>
  </conditionalFormatting>
  <conditionalFormatting sqref="O29">
    <cfRule type="cellIs" priority="2" dxfId="1041" operator="lessThan" stopIfTrue="1">
      <formula>0</formula>
    </cfRule>
  </conditionalFormatting>
  <conditionalFormatting sqref="S29">
    <cfRule type="cellIs" priority="1" dxfId="1041" operator="lessThan" stopIfTrue="1">
      <formula>0</formula>
    </cfRule>
  </conditionalFormatting>
  <conditionalFormatting sqref="A43:B46 A21:A22 A40:A41 A25:A27 A30:A32 A35:A36">
    <cfRule type="cellIs" priority="127" dxfId="10" operator="equal" stopIfTrue="1">
      <formula>"H"</formula>
    </cfRule>
    <cfRule type="cellIs" priority="128" dxfId="9" operator="equal" stopIfTrue="1">
      <formula>"F"</formula>
    </cfRule>
  </conditionalFormatting>
  <conditionalFormatting sqref="N43:O49 M12 O12 S12">
    <cfRule type="cellIs" priority="126" dxfId="1041" operator="lessThan" stopIfTrue="1">
      <formula>0</formula>
    </cfRule>
  </conditionalFormatting>
  <conditionalFormatting sqref="A42:B42">
    <cfRule type="cellIs" priority="124" dxfId="10" operator="equal" stopIfTrue="1">
      <formula>"H"</formula>
    </cfRule>
    <cfRule type="cellIs" priority="125" dxfId="9" operator="equal" stopIfTrue="1">
      <formula>"F"</formula>
    </cfRule>
  </conditionalFormatting>
  <conditionalFormatting sqref="M15:M17 M20:M22 M25:M26">
    <cfRule type="cellIs" priority="117" dxfId="1041" operator="lessThan" stopIfTrue="1">
      <formula>0</formula>
    </cfRule>
  </conditionalFormatting>
  <conditionalFormatting sqref="E31:F32 E40:F41 E15:E17 E20:E22 E25:E27 E35:F36 E12">
    <cfRule type="cellIs" priority="120" dxfId="11" operator="between" stopIfTrue="1">
      <formula>1</formula>
      <formula>99999999</formula>
    </cfRule>
  </conditionalFormatting>
  <conditionalFormatting sqref="A7:B7 A10:A12 A15:A17 A20 B8:B41">
    <cfRule type="cellIs" priority="118" dxfId="10" operator="equal" stopIfTrue="1">
      <formula>"H"</formula>
    </cfRule>
    <cfRule type="cellIs" priority="119" dxfId="9" operator="equal" stopIfTrue="1">
      <formula>"F"</formula>
    </cfRule>
  </conditionalFormatting>
  <conditionalFormatting sqref="M27 M40:M41 M30:M32 M35:M36">
    <cfRule type="cellIs" priority="116" dxfId="1041" operator="lessThan" stopIfTrue="1">
      <formula>0</formula>
    </cfRule>
  </conditionalFormatting>
  <conditionalFormatting sqref="A47:B49">
    <cfRule type="cellIs" priority="114" dxfId="10" operator="equal" stopIfTrue="1">
      <formula>"H"</formula>
    </cfRule>
    <cfRule type="cellIs" priority="115" dxfId="9" operator="equal" stopIfTrue="1">
      <formula>"F"</formula>
    </cfRule>
  </conditionalFormatting>
  <conditionalFormatting sqref="A5">
    <cfRule type="cellIs" priority="112" dxfId="10" operator="equal" stopIfTrue="1">
      <formula>"H"</formula>
    </cfRule>
    <cfRule type="cellIs" priority="113" dxfId="9" operator="equal" stopIfTrue="1">
      <formula>"F"</formula>
    </cfRule>
  </conditionalFormatting>
  <conditionalFormatting sqref="E30:F30">
    <cfRule type="cellIs" priority="111" dxfId="11" operator="between" stopIfTrue="1">
      <formula>1</formula>
      <formula>99999999</formula>
    </cfRule>
  </conditionalFormatting>
  <conditionalFormatting sqref="O15:O17 O20:O22 O25:O26">
    <cfRule type="cellIs" priority="110" dxfId="1041" operator="lessThan" stopIfTrue="1">
      <formula>0</formula>
    </cfRule>
  </conditionalFormatting>
  <conditionalFormatting sqref="O27 O40:O41 O30:O32 O35:O36">
    <cfRule type="cellIs" priority="109" dxfId="1041" operator="lessThan" stopIfTrue="1">
      <formula>0</formula>
    </cfRule>
  </conditionalFormatting>
  <conditionalFormatting sqref="S15:S17 S20:S22 S25:S26">
    <cfRule type="cellIs" priority="108" dxfId="1041" operator="lessThan" stopIfTrue="1">
      <formula>0</formula>
    </cfRule>
  </conditionalFormatting>
  <conditionalFormatting sqref="A37">
    <cfRule type="cellIs" priority="105" dxfId="10" operator="equal" stopIfTrue="1">
      <formula>"H"</formula>
    </cfRule>
    <cfRule type="cellIs" priority="106" dxfId="9" operator="equal" stopIfTrue="1">
      <formula>"F"</formula>
    </cfRule>
  </conditionalFormatting>
  <conditionalFormatting sqref="E37:F37">
    <cfRule type="cellIs" priority="104" dxfId="11" operator="between" stopIfTrue="1">
      <formula>1</formula>
      <formula>99999999</formula>
    </cfRule>
  </conditionalFormatting>
  <conditionalFormatting sqref="M37">
    <cfRule type="cellIs" priority="103" dxfId="1041" operator="lessThan" stopIfTrue="1">
      <formula>0</formula>
    </cfRule>
  </conditionalFormatting>
  <conditionalFormatting sqref="O37">
    <cfRule type="cellIs" priority="102" dxfId="1041" operator="lessThan" stopIfTrue="1">
      <formula>0</formula>
    </cfRule>
  </conditionalFormatting>
  <conditionalFormatting sqref="S37">
    <cfRule type="cellIs" priority="101" dxfId="1041" operator="lessThan" stopIfTrue="1">
      <formula>0</formula>
    </cfRule>
  </conditionalFormatting>
  <conditionalFormatting sqref="A8:A9">
    <cfRule type="cellIs" priority="99" dxfId="10" operator="equal" stopIfTrue="1">
      <formula>"H"</formula>
    </cfRule>
    <cfRule type="cellIs" priority="100" dxfId="9" operator="equal" stopIfTrue="1">
      <formula>"F"</formula>
    </cfRule>
  </conditionalFormatting>
  <conditionalFormatting sqref="M14">
    <cfRule type="cellIs" priority="95" dxfId="1041" operator="lessThan" stopIfTrue="1">
      <formula>0</formula>
    </cfRule>
  </conditionalFormatting>
  <conditionalFormatting sqref="E14">
    <cfRule type="cellIs" priority="98" dxfId="11" operator="between" stopIfTrue="1">
      <formula>1</formula>
      <formula>99999999</formula>
    </cfRule>
  </conditionalFormatting>
  <conditionalFormatting sqref="A14">
    <cfRule type="cellIs" priority="96" dxfId="10" operator="equal" stopIfTrue="1">
      <formula>"H"</formula>
    </cfRule>
    <cfRule type="cellIs" priority="97" dxfId="9" operator="equal" stopIfTrue="1">
      <formula>"F"</formula>
    </cfRule>
  </conditionalFormatting>
  <conditionalFormatting sqref="O14">
    <cfRule type="cellIs" priority="94" dxfId="1041" operator="lessThan" stopIfTrue="1">
      <formula>0</formula>
    </cfRule>
  </conditionalFormatting>
  <conditionalFormatting sqref="M13">
    <cfRule type="cellIs" priority="89" dxfId="1041" operator="lessThan" stopIfTrue="1">
      <formula>0</formula>
    </cfRule>
  </conditionalFormatting>
  <conditionalFormatting sqref="E13">
    <cfRule type="cellIs" priority="92" dxfId="11" operator="between" stopIfTrue="1">
      <formula>1</formula>
      <formula>99999999</formula>
    </cfRule>
  </conditionalFormatting>
  <conditionalFormatting sqref="A13">
    <cfRule type="cellIs" priority="90" dxfId="10" operator="equal" stopIfTrue="1">
      <formula>"H"</formula>
    </cfRule>
    <cfRule type="cellIs" priority="91" dxfId="9" operator="equal" stopIfTrue="1">
      <formula>"F"</formula>
    </cfRule>
  </conditionalFormatting>
  <conditionalFormatting sqref="O13">
    <cfRule type="cellIs" priority="88" dxfId="1041" operator="lessThan" stopIfTrue="1">
      <formula>0</formula>
    </cfRule>
  </conditionalFormatting>
  <conditionalFormatting sqref="S13">
    <cfRule type="cellIs" priority="87" dxfId="1041" operator="lessThan" stopIfTrue="1">
      <formula>0</formula>
    </cfRule>
  </conditionalFormatting>
  <conditionalFormatting sqref="M19">
    <cfRule type="cellIs" priority="83" dxfId="1041" operator="lessThan" stopIfTrue="1">
      <formula>0</formula>
    </cfRule>
  </conditionalFormatting>
  <conditionalFormatting sqref="E19">
    <cfRule type="cellIs" priority="86" dxfId="11" operator="between" stopIfTrue="1">
      <formula>1</formula>
      <formula>99999999</formula>
    </cfRule>
  </conditionalFormatting>
  <conditionalFormatting sqref="A19">
    <cfRule type="cellIs" priority="84" dxfId="10" operator="equal" stopIfTrue="1">
      <formula>"H"</formula>
    </cfRule>
    <cfRule type="cellIs" priority="85" dxfId="9" operator="equal" stopIfTrue="1">
      <formula>"F"</formula>
    </cfRule>
  </conditionalFormatting>
  <conditionalFormatting sqref="O19">
    <cfRule type="cellIs" priority="82" dxfId="1041" operator="lessThan" stopIfTrue="1">
      <formula>0</formula>
    </cfRule>
  </conditionalFormatting>
  <conditionalFormatting sqref="S19">
    <cfRule type="cellIs" priority="81" dxfId="1041" operator="lessThan" stopIfTrue="1">
      <formula>0</formula>
    </cfRule>
  </conditionalFormatting>
  <conditionalFormatting sqref="E18">
    <cfRule type="cellIs" priority="80" dxfId="11" operator="between" stopIfTrue="1">
      <formula>1</formula>
      <formula>99999999</formula>
    </cfRule>
  </conditionalFormatting>
  <conditionalFormatting sqref="A18">
    <cfRule type="cellIs" priority="78" dxfId="10" operator="equal" stopIfTrue="1">
      <formula>"H"</formula>
    </cfRule>
    <cfRule type="cellIs" priority="79" dxfId="9" operator="equal" stopIfTrue="1">
      <formula>"F"</formula>
    </cfRule>
  </conditionalFormatting>
  <conditionalFormatting sqref="O18">
    <cfRule type="cellIs" priority="76" dxfId="1041" operator="lessThan" stopIfTrue="1">
      <formula>0</formula>
    </cfRule>
  </conditionalFormatting>
  <conditionalFormatting sqref="S18">
    <cfRule type="cellIs" priority="75" dxfId="1041" operator="lessThan" stopIfTrue="1">
      <formula>0</formula>
    </cfRule>
  </conditionalFormatting>
  <conditionalFormatting sqref="E24">
    <cfRule type="cellIs" priority="74" dxfId="11" operator="between" stopIfTrue="1">
      <formula>1</formula>
      <formula>99999999</formula>
    </cfRule>
  </conditionalFormatting>
  <conditionalFormatting sqref="A24">
    <cfRule type="cellIs" priority="72" dxfId="10" operator="equal" stopIfTrue="1">
      <formula>"H"</formula>
    </cfRule>
    <cfRule type="cellIs" priority="73" dxfId="9" operator="equal" stopIfTrue="1">
      <formula>"F"</formula>
    </cfRule>
  </conditionalFormatting>
  <conditionalFormatting sqref="S24">
    <cfRule type="cellIs" priority="69" dxfId="1041" operator="lessThan" stopIfTrue="1">
      <formula>0</formula>
    </cfRule>
  </conditionalFormatting>
  <conditionalFormatting sqref="M28">
    <cfRule type="cellIs" priority="59" dxfId="1041" operator="lessThan" stopIfTrue="1">
      <formula>0</formula>
    </cfRule>
  </conditionalFormatting>
  <conditionalFormatting sqref="E28:F28">
    <cfRule type="cellIs" priority="62" dxfId="11" operator="between" stopIfTrue="1">
      <formula>1</formula>
      <formula>99999999</formula>
    </cfRule>
  </conditionalFormatting>
  <conditionalFormatting sqref="A28">
    <cfRule type="cellIs" priority="60" dxfId="10" operator="equal" stopIfTrue="1">
      <formula>"H"</formula>
    </cfRule>
    <cfRule type="cellIs" priority="61" dxfId="9" operator="equal" stopIfTrue="1">
      <formula>"F"</formula>
    </cfRule>
  </conditionalFormatting>
  <conditionalFormatting sqref="M34">
    <cfRule type="cellIs" priority="53" dxfId="1041" operator="lessThan" stopIfTrue="1">
      <formula>0</formula>
    </cfRule>
  </conditionalFormatting>
  <conditionalFormatting sqref="E34:F34">
    <cfRule type="cellIs" priority="56" dxfId="11" operator="between" stopIfTrue="1">
      <formula>1</formula>
      <formula>99999999</formula>
    </cfRule>
  </conditionalFormatting>
  <conditionalFormatting sqref="A34">
    <cfRule type="cellIs" priority="54" dxfId="10" operator="equal" stopIfTrue="1">
      <formula>"H"</formula>
    </cfRule>
    <cfRule type="cellIs" priority="55" dxfId="9" operator="equal" stopIfTrue="1">
      <formula>"F"</formula>
    </cfRule>
  </conditionalFormatting>
  <conditionalFormatting sqref="O34">
    <cfRule type="cellIs" priority="52" dxfId="1041" operator="lessThan" stopIfTrue="1">
      <formula>0</formula>
    </cfRule>
  </conditionalFormatting>
  <conditionalFormatting sqref="M33">
    <cfRule type="cellIs" priority="47" dxfId="1041" operator="lessThan" stopIfTrue="1">
      <formula>0</formula>
    </cfRule>
  </conditionalFormatting>
  <conditionalFormatting sqref="E33:F33">
    <cfRule type="cellIs" priority="50" dxfId="11" operator="between" stopIfTrue="1">
      <formula>1</formula>
      <formula>99999999</formula>
    </cfRule>
  </conditionalFormatting>
  <conditionalFormatting sqref="A33">
    <cfRule type="cellIs" priority="48" dxfId="10" operator="equal" stopIfTrue="1">
      <formula>"H"</formula>
    </cfRule>
    <cfRule type="cellIs" priority="49" dxfId="9" operator="equal" stopIfTrue="1">
      <formula>"F"</formula>
    </cfRule>
  </conditionalFormatting>
  <conditionalFormatting sqref="O33">
    <cfRule type="cellIs" priority="46" dxfId="1041" operator="lessThan" stopIfTrue="1">
      <formula>0</formula>
    </cfRule>
  </conditionalFormatting>
  <conditionalFormatting sqref="S33">
    <cfRule type="cellIs" priority="45" dxfId="1041" operator="lessThan" stopIfTrue="1">
      <formula>0</formula>
    </cfRule>
  </conditionalFormatting>
  <conditionalFormatting sqref="M39">
    <cfRule type="cellIs" priority="41" dxfId="1041" operator="lessThan" stopIfTrue="1">
      <formula>0</formula>
    </cfRule>
  </conditionalFormatting>
  <conditionalFormatting sqref="E39:F39">
    <cfRule type="cellIs" priority="44" dxfId="11" operator="between" stopIfTrue="1">
      <formula>1</formula>
      <formula>99999999</formula>
    </cfRule>
  </conditionalFormatting>
  <conditionalFormatting sqref="A39">
    <cfRule type="cellIs" priority="42" dxfId="10" operator="equal" stopIfTrue="1">
      <formula>"H"</formula>
    </cfRule>
    <cfRule type="cellIs" priority="43" dxfId="9" operator="equal" stopIfTrue="1">
      <formula>"F"</formula>
    </cfRule>
  </conditionalFormatting>
  <conditionalFormatting sqref="O39">
    <cfRule type="cellIs" priority="40" dxfId="1041" operator="lessThan" stopIfTrue="1">
      <formula>0</formula>
    </cfRule>
  </conditionalFormatting>
  <conditionalFormatting sqref="S39">
    <cfRule type="cellIs" priority="39" dxfId="1041" operator="lessThan" stopIfTrue="1">
      <formula>0</formula>
    </cfRule>
  </conditionalFormatting>
  <conditionalFormatting sqref="E38:F38">
    <cfRule type="cellIs" priority="38" dxfId="11" operator="between" stopIfTrue="1">
      <formula>1</formula>
      <formula>99999999</formula>
    </cfRule>
  </conditionalFormatting>
  <conditionalFormatting sqref="A38">
    <cfRule type="cellIs" priority="36" dxfId="10" operator="equal" stopIfTrue="1">
      <formula>"H"</formula>
    </cfRule>
    <cfRule type="cellIs" priority="37" dxfId="9" operator="equal" stopIfTrue="1">
      <formula>"F"</formula>
    </cfRule>
  </conditionalFormatting>
  <conditionalFormatting sqref="G2:T2">
    <cfRule type="cellIs" priority="32" dxfId="1041" operator="lessThan" stopIfTrue="1">
      <formula>0</formula>
    </cfRule>
  </conditionalFormatting>
  <conditionalFormatting sqref="O1">
    <cfRule type="cellIs" priority="31" dxfId="1041" operator="lessThan" stopIfTrue="1">
      <formula>0</formula>
    </cfRule>
  </conditionalFormatting>
  <conditionalFormatting sqref="E1:F1">
    <cfRule type="cellIs" priority="30" dxfId="8" operator="between">
      <formula>2004</formula>
      <formula>2005</formula>
    </cfRule>
  </conditionalFormatting>
  <conditionalFormatting sqref="L7:L41">
    <cfRule type="cellIs" priority="29" dxfId="0" operator="notEqual" stopIfTrue="1">
      <formula>"F"</formula>
    </cfRule>
  </conditionalFormatting>
  <conditionalFormatting sqref="E7:F7 E10:E11 F9 F11 F13 F15 F17 F19 F21 F23 F25 F27">
    <cfRule type="cellIs" priority="28" dxfId="11" operator="between" stopIfTrue="1">
      <formula>1</formula>
      <formula>99999999</formula>
    </cfRule>
  </conditionalFormatting>
  <conditionalFormatting sqref="O7 O10:O11">
    <cfRule type="cellIs" priority="26" dxfId="1041" operator="lessThan" stopIfTrue="1">
      <formula>0</formula>
    </cfRule>
  </conditionalFormatting>
  <conditionalFormatting sqref="S7 S10:S11">
    <cfRule type="cellIs" priority="25" dxfId="1041" operator="lessThan" stopIfTrue="1">
      <formula>0</formula>
    </cfRule>
  </conditionalFormatting>
  <conditionalFormatting sqref="E9">
    <cfRule type="cellIs" priority="24" dxfId="11" operator="between" stopIfTrue="1">
      <formula>1</formula>
      <formula>99999999</formula>
    </cfRule>
  </conditionalFormatting>
  <conditionalFormatting sqref="S9">
    <cfRule type="cellIs" priority="21" dxfId="1041" operator="lessThan" stopIfTrue="1">
      <formula>0</formula>
    </cfRule>
  </conditionalFormatting>
  <conditionalFormatting sqref="Q5:R5">
    <cfRule type="cellIs" priority="9" dxfId="1041" operator="lessThan" stopIfTrue="1">
      <formula>0</formula>
    </cfRule>
  </conditionalFormatting>
  <conditionalFormatting sqref="Q4">
    <cfRule type="cellIs" priority="8" dxfId="1041" operator="lessThan" stopIfTrue="1">
      <formula>0</formula>
    </cfRule>
  </conditionalFormatting>
  <conditionalFormatting sqref="Q6">
    <cfRule type="cellIs" priority="7" dxfId="1041" operator="lessThan" stopIfTrue="1">
      <formula>0</formula>
    </cfRule>
  </conditionalFormatting>
  <conditionalFormatting sqref="A29">
    <cfRule type="cellIs" priority="5" dxfId="10" operator="equal" stopIfTrue="1">
      <formula>"H"</formula>
    </cfRule>
    <cfRule type="cellIs" priority="6" dxfId="9" operator="equal" stopIfTrue="1">
      <formula>"F"</formula>
    </cfRule>
  </conditionalFormatting>
  <conditionalFormatting sqref="E29:F29">
    <cfRule type="cellIs" priority="4" dxfId="11" operator="between" stopIfTrue="1">
      <formula>1</formula>
      <formula>99999999</formula>
    </cfRule>
  </conditionalFormatting>
  <dataValidations count="1">
    <dataValidation type="list" allowBlank="1" showInputMessage="1" showErrorMessage="1" sqref="A7:A41">
      <formula1>"H,F"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zoomScalePageLayoutView="0" workbookViewId="0" topLeftCell="A1">
      <selection activeCell="G16" sqref="G16"/>
    </sheetView>
  </sheetViews>
  <sheetFormatPr defaultColWidth="11.421875" defaultRowHeight="15"/>
  <cols>
    <col min="1" max="1" width="5.7109375" style="0" bestFit="1" customWidth="1"/>
    <col min="2" max="2" width="5.7109375" style="0" customWidth="1"/>
    <col min="3" max="3" width="11.57421875" style="0" customWidth="1"/>
    <col min="4" max="4" width="12.140625" style="0" bestFit="1" customWidth="1"/>
    <col min="5" max="5" width="13.8515625" style="0" customWidth="1"/>
    <col min="6" max="6" width="11.57421875" style="0" customWidth="1"/>
    <col min="7" max="7" width="29.7109375" style="0" customWidth="1"/>
    <col min="8" max="8" width="14.8515625" style="0" customWidth="1"/>
    <col min="10" max="10" width="9.140625" style="0" bestFit="1" customWidth="1"/>
    <col min="11" max="11" width="36.140625" style="49" bestFit="1" customWidth="1"/>
    <col min="12" max="12" width="16.57421875" style="0" customWidth="1"/>
    <col min="13" max="13" width="17.8515625" style="0" bestFit="1" customWidth="1"/>
    <col min="14" max="14" width="8.00390625" style="0" customWidth="1"/>
    <col min="15" max="15" width="13.421875" style="0" bestFit="1" customWidth="1"/>
    <col min="16" max="16" width="11.28125" style="0" bestFit="1" customWidth="1"/>
    <col min="17" max="17" width="13.421875" style="0" customWidth="1"/>
    <col min="18" max="18" width="7.8515625" style="0" customWidth="1"/>
    <col min="19" max="19" width="19.140625" style="0" customWidth="1"/>
    <col min="20" max="20" width="7.00390625" style="0" customWidth="1"/>
    <col min="21" max="21" width="12.140625" style="87" customWidth="1"/>
    <col min="22" max="22" width="11.421875" style="91" customWidth="1"/>
  </cols>
  <sheetData>
    <row r="1" spans="1:23" ht="28.5">
      <c r="A1" s="74" t="s">
        <v>32</v>
      </c>
      <c r="B1" s="75"/>
      <c r="C1" s="76"/>
      <c r="D1" s="77"/>
      <c r="E1" s="78"/>
      <c r="F1" s="78"/>
      <c r="G1" s="78"/>
      <c r="H1" s="78"/>
      <c r="I1" s="78"/>
      <c r="J1" s="78"/>
      <c r="K1" s="78"/>
      <c r="L1" s="78"/>
      <c r="M1" s="79"/>
      <c r="N1" s="78"/>
      <c r="O1" s="47"/>
      <c r="P1" s="47"/>
      <c r="Q1" s="47"/>
      <c r="R1" s="47"/>
      <c r="S1" s="47"/>
      <c r="T1" s="47"/>
      <c r="U1" s="85"/>
      <c r="V1" s="89"/>
      <c r="W1" s="48"/>
    </row>
    <row r="2" spans="1:23" ht="28.5">
      <c r="A2" s="204" t="s">
        <v>53</v>
      </c>
      <c r="B2" s="205"/>
      <c r="C2" s="205"/>
      <c r="D2" s="205"/>
      <c r="E2" s="205"/>
      <c r="F2" s="168"/>
      <c r="G2" s="83"/>
      <c r="H2" s="83"/>
      <c r="I2" s="83"/>
      <c r="J2" s="83"/>
      <c r="K2" s="83"/>
      <c r="L2" s="83"/>
      <c r="M2" s="84"/>
      <c r="N2" s="83"/>
      <c r="O2" s="167"/>
      <c r="P2" s="167"/>
      <c r="Q2" s="167"/>
      <c r="R2" s="167"/>
      <c r="S2" s="167"/>
      <c r="T2" s="167"/>
      <c r="U2" s="202"/>
      <c r="V2" s="202"/>
      <c r="W2" s="202"/>
    </row>
    <row r="3" spans="21:24" ht="15">
      <c r="U3" s="86"/>
      <c r="V3" s="90"/>
      <c r="W3" s="46"/>
      <c r="X3" s="46"/>
    </row>
    <row r="4" spans="13:22" ht="16.5" thickBot="1">
      <c r="M4" s="1" t="s">
        <v>9</v>
      </c>
      <c r="O4" s="1" t="s">
        <v>9</v>
      </c>
      <c r="Q4" s="1" t="s">
        <v>9</v>
      </c>
      <c r="S4" s="1" t="s">
        <v>9</v>
      </c>
      <c r="V4" s="170" t="s">
        <v>21</v>
      </c>
    </row>
    <row r="5" spans="1:21" ht="37.5" customHeight="1">
      <c r="A5" s="193" t="s">
        <v>0</v>
      </c>
      <c r="B5" s="195" t="s">
        <v>1</v>
      </c>
      <c r="C5" s="197" t="s">
        <v>23</v>
      </c>
      <c r="D5" s="199" t="s">
        <v>22</v>
      </c>
      <c r="E5" s="208" t="s">
        <v>35</v>
      </c>
      <c r="F5" s="187" t="s">
        <v>34</v>
      </c>
      <c r="G5" s="206" t="s">
        <v>2</v>
      </c>
      <c r="H5" s="183" t="s">
        <v>3</v>
      </c>
      <c r="I5" s="185" t="s">
        <v>4</v>
      </c>
      <c r="J5" s="189" t="s">
        <v>5</v>
      </c>
      <c r="K5" s="191" t="s">
        <v>44</v>
      </c>
      <c r="L5" s="210" t="s">
        <v>45</v>
      </c>
      <c r="M5" s="169" t="s">
        <v>38</v>
      </c>
      <c r="N5" s="206" t="s">
        <v>8</v>
      </c>
      <c r="O5" s="160" t="s">
        <v>39</v>
      </c>
      <c r="P5" s="206" t="s">
        <v>8</v>
      </c>
      <c r="Q5" s="161" t="s">
        <v>40</v>
      </c>
      <c r="R5" s="206" t="s">
        <v>8</v>
      </c>
      <c r="S5" s="162" t="s">
        <v>41</v>
      </c>
      <c r="T5" s="206" t="s">
        <v>8</v>
      </c>
      <c r="U5" s="181" t="s">
        <v>42</v>
      </c>
    </row>
    <row r="6" spans="1:21" ht="16.5" thickBot="1">
      <c r="A6" s="194"/>
      <c r="B6" s="196"/>
      <c r="C6" s="198"/>
      <c r="D6" s="200"/>
      <c r="E6" s="209"/>
      <c r="F6" s="188"/>
      <c r="G6" s="212"/>
      <c r="H6" s="184"/>
      <c r="I6" s="186"/>
      <c r="J6" s="190"/>
      <c r="K6" s="192"/>
      <c r="L6" s="211"/>
      <c r="M6" s="1" t="s">
        <v>27</v>
      </c>
      <c r="N6" s="207"/>
      <c r="O6" s="1" t="s">
        <v>19</v>
      </c>
      <c r="P6" s="207"/>
      <c r="Q6" s="1" t="s">
        <v>20</v>
      </c>
      <c r="R6" s="207"/>
      <c r="S6" s="1" t="s">
        <v>24</v>
      </c>
      <c r="T6" s="207"/>
      <c r="U6" s="182"/>
    </row>
    <row r="7" spans="1:22" ht="23.25">
      <c r="A7" s="98" t="s">
        <v>10</v>
      </c>
      <c r="B7" s="100"/>
      <c r="C7" s="99">
        <f>IF(N7="","",SUM(N7,P7,R7,T7))</f>
      </c>
      <c r="D7" s="4">
        <f aca="true" t="shared" si="0" ref="D7:D41">IF(C7="","",RANK(C7,$C$7:$C$41,1))</f>
      </c>
      <c r="E7" s="5"/>
      <c r="F7" s="129"/>
      <c r="G7" s="7"/>
      <c r="H7" s="8"/>
      <c r="I7" s="34"/>
      <c r="J7" s="9"/>
      <c r="K7" s="10"/>
      <c r="L7" s="6" t="s">
        <v>11</v>
      </c>
      <c r="M7" s="51"/>
      <c r="N7" s="145">
        <f aca="true" t="shared" si="1" ref="N7:N41">IF(M7="","",RANK(M7,$M$7:$M$41,0))</f>
      </c>
      <c r="O7" s="53"/>
      <c r="P7" s="145">
        <f aca="true" t="shared" si="2" ref="P7:P41">IF(O7="","",RANK(O7,$O$7:$O$41,0))</f>
      </c>
      <c r="Q7" s="147"/>
      <c r="R7" s="145">
        <f>IF(Q7="","",RANK(Q7,$Q$7:$Q$41,1))</f>
      </c>
      <c r="S7" s="55"/>
      <c r="T7" s="145">
        <f>IF(S7="","",RANK(S7,$S$7:$S$41,0))</f>
      </c>
      <c r="U7" s="88">
        <f>SUM(J7*0.55)</f>
        <v>0</v>
      </c>
      <c r="V7"/>
    </row>
    <row r="8" spans="1:22" ht="23.25">
      <c r="A8" s="98" t="s">
        <v>10</v>
      </c>
      <c r="B8" s="100"/>
      <c r="C8" s="99">
        <f aca="true" t="shared" si="3" ref="C8:C41">IF(N8="","",SUM(N8,P8,R8,T8))</f>
      </c>
      <c r="D8" s="4">
        <f t="shared" si="0"/>
      </c>
      <c r="E8" s="5"/>
      <c r="F8" s="129"/>
      <c r="G8" s="7"/>
      <c r="H8" s="8"/>
      <c r="I8" s="34"/>
      <c r="J8" s="9"/>
      <c r="K8" s="10"/>
      <c r="L8" s="6" t="s">
        <v>11</v>
      </c>
      <c r="M8" s="51"/>
      <c r="N8" s="145">
        <f t="shared" si="1"/>
      </c>
      <c r="O8" s="53"/>
      <c r="P8" s="145">
        <f t="shared" si="2"/>
      </c>
      <c r="Q8" s="147"/>
      <c r="R8" s="145">
        <f aca="true" t="shared" si="4" ref="R8:R41">IF(Q8="","",RANK(Q8,$Q$7:$Q$41,1))</f>
      </c>
      <c r="S8" s="55"/>
      <c r="T8" s="145">
        <f aca="true" t="shared" si="5" ref="T8:T41">IF(S8="","",RANK(S8,$S$7:$S$41,0))</f>
      </c>
      <c r="U8" s="88">
        <f aca="true" t="shared" si="6" ref="U8:U41">SUM(J8*0.55)</f>
        <v>0</v>
      </c>
      <c r="V8"/>
    </row>
    <row r="9" spans="1:22" ht="23.25">
      <c r="A9" s="98" t="s">
        <v>10</v>
      </c>
      <c r="B9" s="100"/>
      <c r="C9" s="99">
        <f t="shared" si="3"/>
      </c>
      <c r="D9" s="4">
        <f t="shared" si="0"/>
      </c>
      <c r="E9" s="5"/>
      <c r="F9" s="129"/>
      <c r="G9" s="41"/>
      <c r="H9" s="42"/>
      <c r="I9" s="39"/>
      <c r="J9" s="43"/>
      <c r="K9" s="50"/>
      <c r="L9" s="6" t="s">
        <v>11</v>
      </c>
      <c r="M9" s="51"/>
      <c r="N9" s="145">
        <f t="shared" si="1"/>
      </c>
      <c r="O9" s="53"/>
      <c r="P9" s="145">
        <f t="shared" si="2"/>
      </c>
      <c r="Q9" s="147"/>
      <c r="R9" s="145">
        <f t="shared" si="4"/>
      </c>
      <c r="S9" s="55"/>
      <c r="T9" s="145">
        <f t="shared" si="5"/>
      </c>
      <c r="U9" s="88">
        <f t="shared" si="6"/>
        <v>0</v>
      </c>
      <c r="V9"/>
    </row>
    <row r="10" spans="1:22" ht="23.25">
      <c r="A10" s="98" t="s">
        <v>10</v>
      </c>
      <c r="B10" s="100"/>
      <c r="C10" s="99">
        <f t="shared" si="3"/>
      </c>
      <c r="D10" s="4">
        <f t="shared" si="0"/>
      </c>
      <c r="E10" s="5"/>
      <c r="F10" s="129"/>
      <c r="G10" s="7"/>
      <c r="H10" s="8"/>
      <c r="I10" s="34"/>
      <c r="J10" s="9"/>
      <c r="K10" s="10"/>
      <c r="L10" s="6" t="s">
        <v>11</v>
      </c>
      <c r="M10" s="51"/>
      <c r="N10" s="145">
        <f t="shared" si="1"/>
      </c>
      <c r="O10" s="53"/>
      <c r="P10" s="145">
        <f t="shared" si="2"/>
      </c>
      <c r="Q10" s="147"/>
      <c r="R10" s="145">
        <f t="shared" si="4"/>
      </c>
      <c r="S10" s="55"/>
      <c r="T10" s="145">
        <f t="shared" si="5"/>
      </c>
      <c r="U10" s="88">
        <f t="shared" si="6"/>
        <v>0</v>
      </c>
      <c r="V10"/>
    </row>
    <row r="11" spans="1:22" ht="23.25">
      <c r="A11" s="98" t="s">
        <v>10</v>
      </c>
      <c r="B11" s="100"/>
      <c r="C11" s="99">
        <f t="shared" si="3"/>
      </c>
      <c r="D11" s="4">
        <f t="shared" si="0"/>
      </c>
      <c r="E11" s="5"/>
      <c r="F11" s="129"/>
      <c r="G11" s="7"/>
      <c r="H11" s="8"/>
      <c r="I11" s="34"/>
      <c r="J11" s="9"/>
      <c r="K11" s="10"/>
      <c r="L11" s="6" t="s">
        <v>11</v>
      </c>
      <c r="M11" s="51"/>
      <c r="N11" s="145">
        <f t="shared" si="1"/>
      </c>
      <c r="O11" s="53"/>
      <c r="P11" s="145">
        <f t="shared" si="2"/>
      </c>
      <c r="Q11" s="147"/>
      <c r="R11" s="145">
        <f t="shared" si="4"/>
      </c>
      <c r="S11" s="55"/>
      <c r="T11" s="145">
        <f t="shared" si="5"/>
      </c>
      <c r="U11" s="88">
        <f t="shared" si="6"/>
        <v>0</v>
      </c>
      <c r="V11"/>
    </row>
    <row r="12" spans="1:22" ht="23.25">
      <c r="A12" s="98" t="s">
        <v>10</v>
      </c>
      <c r="B12" s="100"/>
      <c r="C12" s="99">
        <f t="shared" si="3"/>
      </c>
      <c r="D12" s="4">
        <f t="shared" si="0"/>
      </c>
      <c r="E12" s="5"/>
      <c r="F12" s="129"/>
      <c r="G12" s="7"/>
      <c r="H12" s="8"/>
      <c r="I12" s="34"/>
      <c r="J12" s="9"/>
      <c r="K12" s="10"/>
      <c r="L12" s="6" t="s">
        <v>11</v>
      </c>
      <c r="M12" s="51"/>
      <c r="N12" s="145">
        <f t="shared" si="1"/>
      </c>
      <c r="O12" s="53"/>
      <c r="P12" s="145">
        <f t="shared" si="2"/>
      </c>
      <c r="Q12" s="147"/>
      <c r="R12" s="145">
        <f t="shared" si="4"/>
      </c>
      <c r="S12" s="55"/>
      <c r="T12" s="145">
        <f t="shared" si="5"/>
      </c>
      <c r="U12" s="88">
        <f t="shared" si="6"/>
        <v>0</v>
      </c>
      <c r="V12"/>
    </row>
    <row r="13" spans="1:22" ht="23.25">
      <c r="A13" s="98" t="s">
        <v>10</v>
      </c>
      <c r="B13" s="100"/>
      <c r="C13" s="99">
        <f t="shared" si="3"/>
      </c>
      <c r="D13" s="4">
        <f t="shared" si="0"/>
      </c>
      <c r="E13" s="5"/>
      <c r="F13" s="129"/>
      <c r="G13" s="7"/>
      <c r="H13" s="8"/>
      <c r="I13" s="34"/>
      <c r="J13" s="9"/>
      <c r="K13" s="10"/>
      <c r="L13" s="6" t="s">
        <v>11</v>
      </c>
      <c r="M13" s="51"/>
      <c r="N13" s="145">
        <f t="shared" si="1"/>
      </c>
      <c r="O13" s="53"/>
      <c r="P13" s="145">
        <f t="shared" si="2"/>
      </c>
      <c r="Q13" s="147"/>
      <c r="R13" s="145">
        <f t="shared" si="4"/>
      </c>
      <c r="S13" s="55"/>
      <c r="T13" s="145">
        <f t="shared" si="5"/>
      </c>
      <c r="U13" s="88">
        <f t="shared" si="6"/>
        <v>0</v>
      </c>
      <c r="V13"/>
    </row>
    <row r="14" spans="1:22" ht="23.25">
      <c r="A14" s="98" t="s">
        <v>10</v>
      </c>
      <c r="B14" s="100"/>
      <c r="C14" s="99">
        <f t="shared" si="3"/>
      </c>
      <c r="D14" s="4">
        <f t="shared" si="0"/>
      </c>
      <c r="E14" s="5"/>
      <c r="F14" s="129"/>
      <c r="G14" s="41"/>
      <c r="H14" s="42"/>
      <c r="I14" s="39"/>
      <c r="J14" s="43"/>
      <c r="K14" s="50"/>
      <c r="L14" s="6" t="s">
        <v>11</v>
      </c>
      <c r="M14" s="51"/>
      <c r="N14" s="145">
        <f t="shared" si="1"/>
      </c>
      <c r="O14" s="53"/>
      <c r="P14" s="145">
        <f t="shared" si="2"/>
      </c>
      <c r="Q14" s="147"/>
      <c r="R14" s="145">
        <f t="shared" si="4"/>
      </c>
      <c r="S14" s="55"/>
      <c r="T14" s="145">
        <f t="shared" si="5"/>
      </c>
      <c r="U14" s="88">
        <f t="shared" si="6"/>
        <v>0</v>
      </c>
      <c r="V14"/>
    </row>
    <row r="15" spans="1:22" ht="23.25">
      <c r="A15" s="98" t="s">
        <v>10</v>
      </c>
      <c r="B15" s="100"/>
      <c r="C15" s="99">
        <f t="shared" si="3"/>
      </c>
      <c r="D15" s="4">
        <f t="shared" si="0"/>
      </c>
      <c r="E15" s="5"/>
      <c r="F15" s="129"/>
      <c r="G15" s="7"/>
      <c r="H15" s="8"/>
      <c r="I15" s="34"/>
      <c r="J15" s="9"/>
      <c r="K15" s="10"/>
      <c r="L15" s="6" t="s">
        <v>11</v>
      </c>
      <c r="M15" s="51"/>
      <c r="N15" s="145">
        <f t="shared" si="1"/>
      </c>
      <c r="O15" s="53"/>
      <c r="P15" s="145">
        <f t="shared" si="2"/>
      </c>
      <c r="Q15" s="147"/>
      <c r="R15" s="145">
        <f t="shared" si="4"/>
      </c>
      <c r="S15" s="55"/>
      <c r="T15" s="145">
        <f t="shared" si="5"/>
      </c>
      <c r="U15" s="88">
        <f t="shared" si="6"/>
        <v>0</v>
      </c>
      <c r="V15"/>
    </row>
    <row r="16" spans="1:22" ht="23.25">
      <c r="A16" s="98" t="s">
        <v>10</v>
      </c>
      <c r="B16" s="100"/>
      <c r="C16" s="99">
        <f t="shared" si="3"/>
      </c>
      <c r="D16" s="4">
        <f t="shared" si="0"/>
      </c>
      <c r="E16" s="5"/>
      <c r="F16" s="129"/>
      <c r="G16" s="7"/>
      <c r="H16" s="8"/>
      <c r="I16" s="34"/>
      <c r="J16" s="9"/>
      <c r="K16" s="10"/>
      <c r="L16" s="6" t="s">
        <v>11</v>
      </c>
      <c r="M16" s="51"/>
      <c r="N16" s="145">
        <f t="shared" si="1"/>
      </c>
      <c r="O16" s="53"/>
      <c r="P16" s="145">
        <f t="shared" si="2"/>
      </c>
      <c r="Q16" s="147"/>
      <c r="R16" s="145">
        <f t="shared" si="4"/>
      </c>
      <c r="S16" s="55"/>
      <c r="T16" s="145">
        <f t="shared" si="5"/>
      </c>
      <c r="U16" s="88">
        <f t="shared" si="6"/>
        <v>0</v>
      </c>
      <c r="V16"/>
    </row>
    <row r="17" spans="1:22" ht="23.25">
      <c r="A17" s="2" t="s">
        <v>10</v>
      </c>
      <c r="B17" s="100"/>
      <c r="C17" s="99">
        <f t="shared" si="3"/>
      </c>
      <c r="D17" s="4">
        <f t="shared" si="0"/>
      </c>
      <c r="E17" s="5"/>
      <c r="F17" s="129"/>
      <c r="G17" s="7"/>
      <c r="H17" s="8"/>
      <c r="I17" s="34"/>
      <c r="J17" s="9"/>
      <c r="K17" s="10"/>
      <c r="L17" s="6" t="s">
        <v>11</v>
      </c>
      <c r="M17" s="51"/>
      <c r="N17" s="145">
        <f t="shared" si="1"/>
      </c>
      <c r="O17" s="53"/>
      <c r="P17" s="145">
        <f t="shared" si="2"/>
      </c>
      <c r="Q17" s="147"/>
      <c r="R17" s="145">
        <f t="shared" si="4"/>
      </c>
      <c r="S17" s="55"/>
      <c r="T17" s="145">
        <f t="shared" si="5"/>
      </c>
      <c r="U17" s="88">
        <f t="shared" si="6"/>
        <v>0</v>
      </c>
      <c r="V17"/>
    </row>
    <row r="18" spans="1:22" ht="23.25">
      <c r="A18" s="2" t="s">
        <v>10</v>
      </c>
      <c r="B18" s="100"/>
      <c r="C18" s="99">
        <f t="shared" si="3"/>
      </c>
      <c r="D18" s="4">
        <f t="shared" si="0"/>
      </c>
      <c r="E18" s="5"/>
      <c r="F18" s="129"/>
      <c r="G18" s="7"/>
      <c r="H18" s="8"/>
      <c r="I18" s="34"/>
      <c r="J18" s="9"/>
      <c r="K18" s="10"/>
      <c r="L18" s="6" t="s">
        <v>11</v>
      </c>
      <c r="M18" s="51"/>
      <c r="N18" s="145">
        <f t="shared" si="1"/>
      </c>
      <c r="O18" s="53"/>
      <c r="P18" s="145">
        <f t="shared" si="2"/>
      </c>
      <c r="Q18" s="147"/>
      <c r="R18" s="145">
        <f t="shared" si="4"/>
      </c>
      <c r="S18" s="55"/>
      <c r="T18" s="145">
        <f t="shared" si="5"/>
      </c>
      <c r="U18" s="88">
        <f t="shared" si="6"/>
        <v>0</v>
      </c>
      <c r="V18"/>
    </row>
    <row r="19" spans="1:22" ht="23.25">
      <c r="A19" s="2" t="s">
        <v>10</v>
      </c>
      <c r="B19" s="100"/>
      <c r="C19" s="99">
        <f t="shared" si="3"/>
      </c>
      <c r="D19" s="4">
        <f t="shared" si="0"/>
      </c>
      <c r="E19" s="5"/>
      <c r="F19" s="129"/>
      <c r="G19" s="7"/>
      <c r="H19" s="8"/>
      <c r="I19" s="39"/>
      <c r="J19" s="43"/>
      <c r="K19" s="11"/>
      <c r="L19" s="6" t="s">
        <v>11</v>
      </c>
      <c r="M19" s="51"/>
      <c r="N19" s="145">
        <f t="shared" si="1"/>
      </c>
      <c r="O19" s="53"/>
      <c r="P19" s="145">
        <f t="shared" si="2"/>
      </c>
      <c r="Q19" s="147"/>
      <c r="R19" s="145">
        <f t="shared" si="4"/>
      </c>
      <c r="S19" s="55"/>
      <c r="T19" s="145">
        <f t="shared" si="5"/>
      </c>
      <c r="U19" s="88">
        <f t="shared" si="6"/>
        <v>0</v>
      </c>
      <c r="V19"/>
    </row>
    <row r="20" spans="1:22" ht="23.25">
      <c r="A20" s="2" t="s">
        <v>10</v>
      </c>
      <c r="B20" s="100"/>
      <c r="C20" s="99">
        <f t="shared" si="3"/>
      </c>
      <c r="D20" s="4">
        <f t="shared" si="0"/>
      </c>
      <c r="E20" s="5"/>
      <c r="F20" s="129"/>
      <c r="G20" s="7"/>
      <c r="H20" s="8"/>
      <c r="I20" s="34"/>
      <c r="J20" s="9"/>
      <c r="K20" s="10"/>
      <c r="L20" s="6" t="s">
        <v>11</v>
      </c>
      <c r="M20" s="51"/>
      <c r="N20" s="145">
        <f t="shared" si="1"/>
      </c>
      <c r="O20" s="53"/>
      <c r="P20" s="145">
        <f t="shared" si="2"/>
      </c>
      <c r="Q20" s="147"/>
      <c r="R20" s="145">
        <f t="shared" si="4"/>
      </c>
      <c r="S20" s="55"/>
      <c r="T20" s="145">
        <f t="shared" si="5"/>
      </c>
      <c r="U20" s="88">
        <f t="shared" si="6"/>
        <v>0</v>
      </c>
      <c r="V20"/>
    </row>
    <row r="21" spans="1:22" ht="23.25">
      <c r="A21" s="2" t="s">
        <v>10</v>
      </c>
      <c r="B21" s="100"/>
      <c r="C21" s="99">
        <f t="shared" si="3"/>
      </c>
      <c r="D21" s="4">
        <f t="shared" si="0"/>
      </c>
      <c r="E21" s="5"/>
      <c r="F21" s="129"/>
      <c r="G21" s="7"/>
      <c r="H21" s="8"/>
      <c r="I21" s="34"/>
      <c r="J21" s="9"/>
      <c r="K21" s="10"/>
      <c r="L21" s="6" t="s">
        <v>11</v>
      </c>
      <c r="M21" s="51"/>
      <c r="N21" s="145">
        <f t="shared" si="1"/>
      </c>
      <c r="O21" s="53"/>
      <c r="P21" s="145">
        <f t="shared" si="2"/>
      </c>
      <c r="Q21" s="147"/>
      <c r="R21" s="145">
        <f t="shared" si="4"/>
      </c>
      <c r="S21" s="55"/>
      <c r="T21" s="145">
        <f t="shared" si="5"/>
      </c>
      <c r="U21" s="88">
        <f t="shared" si="6"/>
        <v>0</v>
      </c>
      <c r="V21"/>
    </row>
    <row r="22" spans="1:22" ht="23.25">
      <c r="A22" s="98" t="s">
        <v>10</v>
      </c>
      <c r="B22" s="100"/>
      <c r="C22" s="99">
        <f t="shared" si="3"/>
      </c>
      <c r="D22" s="4">
        <f t="shared" si="0"/>
      </c>
      <c r="E22" s="5"/>
      <c r="F22" s="129"/>
      <c r="G22" s="41"/>
      <c r="H22" s="42"/>
      <c r="I22" s="34"/>
      <c r="J22" s="9"/>
      <c r="K22" s="50"/>
      <c r="L22" s="6" t="s">
        <v>11</v>
      </c>
      <c r="M22" s="51"/>
      <c r="N22" s="145">
        <f t="shared" si="1"/>
      </c>
      <c r="O22" s="53"/>
      <c r="P22" s="145">
        <f t="shared" si="2"/>
      </c>
      <c r="Q22" s="147"/>
      <c r="R22" s="145">
        <f t="shared" si="4"/>
      </c>
      <c r="S22" s="55"/>
      <c r="T22" s="145">
        <f t="shared" si="5"/>
      </c>
      <c r="U22" s="88">
        <f t="shared" si="6"/>
        <v>0</v>
      </c>
      <c r="V22"/>
    </row>
    <row r="23" spans="1:22" ht="23.25">
      <c r="A23" s="98" t="s">
        <v>10</v>
      </c>
      <c r="B23" s="100"/>
      <c r="C23" s="99">
        <f t="shared" si="3"/>
      </c>
      <c r="D23" s="4">
        <f t="shared" si="0"/>
      </c>
      <c r="E23" s="5"/>
      <c r="F23" s="129"/>
      <c r="G23" s="7"/>
      <c r="H23" s="8"/>
      <c r="I23" s="34"/>
      <c r="J23" s="9"/>
      <c r="K23" s="10"/>
      <c r="L23" s="6" t="s">
        <v>11</v>
      </c>
      <c r="M23" s="51"/>
      <c r="N23" s="145">
        <f t="shared" si="1"/>
      </c>
      <c r="O23" s="53"/>
      <c r="P23" s="145">
        <f t="shared" si="2"/>
      </c>
      <c r="Q23" s="147"/>
      <c r="R23" s="145">
        <f t="shared" si="4"/>
      </c>
      <c r="S23" s="55"/>
      <c r="T23" s="145">
        <f t="shared" si="5"/>
      </c>
      <c r="U23" s="88">
        <f t="shared" si="6"/>
        <v>0</v>
      </c>
      <c r="V23"/>
    </row>
    <row r="24" spans="1:22" ht="23.25" customHeight="1">
      <c r="A24" s="98" t="s">
        <v>10</v>
      </c>
      <c r="B24" s="100"/>
      <c r="C24" s="99">
        <f t="shared" si="3"/>
      </c>
      <c r="D24" s="4">
        <f t="shared" si="0"/>
      </c>
      <c r="E24" s="5"/>
      <c r="F24" s="129"/>
      <c r="G24" s="7"/>
      <c r="H24" s="8"/>
      <c r="I24" s="39"/>
      <c r="J24" s="43"/>
      <c r="K24" s="10"/>
      <c r="L24" s="6" t="s">
        <v>11</v>
      </c>
      <c r="M24" s="51"/>
      <c r="N24" s="145">
        <f t="shared" si="1"/>
      </c>
      <c r="O24" s="53"/>
      <c r="P24" s="145">
        <f t="shared" si="2"/>
      </c>
      <c r="Q24" s="147"/>
      <c r="R24" s="145">
        <f t="shared" si="4"/>
      </c>
      <c r="S24" s="55"/>
      <c r="T24" s="145">
        <f t="shared" si="5"/>
      </c>
      <c r="U24" s="88">
        <f t="shared" si="6"/>
        <v>0</v>
      </c>
      <c r="V24"/>
    </row>
    <row r="25" spans="1:22" ht="23.25">
      <c r="A25" s="98" t="s">
        <v>10</v>
      </c>
      <c r="B25" s="100"/>
      <c r="C25" s="99">
        <f t="shared" si="3"/>
      </c>
      <c r="D25" s="4">
        <f t="shared" si="0"/>
      </c>
      <c r="E25" s="5"/>
      <c r="F25" s="129"/>
      <c r="G25" s="7"/>
      <c r="H25" s="8"/>
      <c r="I25" s="34"/>
      <c r="J25" s="9"/>
      <c r="K25" s="10"/>
      <c r="L25" s="6" t="s">
        <v>11</v>
      </c>
      <c r="M25" s="51"/>
      <c r="N25" s="145">
        <f t="shared" si="1"/>
      </c>
      <c r="O25" s="53"/>
      <c r="P25" s="145">
        <f t="shared" si="2"/>
      </c>
      <c r="Q25" s="147"/>
      <c r="R25" s="145">
        <f t="shared" si="4"/>
      </c>
      <c r="S25" s="55"/>
      <c r="T25" s="145">
        <f t="shared" si="5"/>
      </c>
      <c r="U25" s="88">
        <f t="shared" si="6"/>
        <v>0</v>
      </c>
      <c r="V25"/>
    </row>
    <row r="26" spans="1:22" ht="23.25">
      <c r="A26" s="98" t="s">
        <v>10</v>
      </c>
      <c r="B26" s="100"/>
      <c r="C26" s="99">
        <f t="shared" si="3"/>
      </c>
      <c r="D26" s="4">
        <f t="shared" si="0"/>
      </c>
      <c r="E26" s="5"/>
      <c r="F26" s="129"/>
      <c r="G26" s="7"/>
      <c r="H26" s="8"/>
      <c r="I26" s="39"/>
      <c r="J26" s="43"/>
      <c r="K26" s="10"/>
      <c r="L26" s="6" t="s">
        <v>11</v>
      </c>
      <c r="M26" s="51"/>
      <c r="N26" s="145">
        <f t="shared" si="1"/>
      </c>
      <c r="O26" s="53"/>
      <c r="P26" s="145">
        <f t="shared" si="2"/>
      </c>
      <c r="Q26" s="147"/>
      <c r="R26" s="145">
        <f t="shared" si="4"/>
      </c>
      <c r="S26" s="55"/>
      <c r="T26" s="145">
        <f t="shared" si="5"/>
      </c>
      <c r="U26" s="88">
        <f t="shared" si="6"/>
        <v>0</v>
      </c>
      <c r="V26"/>
    </row>
    <row r="27" spans="1:22" ht="23.25">
      <c r="A27" s="98" t="s">
        <v>10</v>
      </c>
      <c r="B27" s="100"/>
      <c r="C27" s="99">
        <f t="shared" si="3"/>
      </c>
      <c r="D27" s="4">
        <f t="shared" si="0"/>
      </c>
      <c r="E27" s="5"/>
      <c r="F27" s="129"/>
      <c r="G27" s="7"/>
      <c r="H27" s="8"/>
      <c r="I27" s="34"/>
      <c r="J27" s="9"/>
      <c r="K27" s="10"/>
      <c r="L27" s="6" t="s">
        <v>11</v>
      </c>
      <c r="M27" s="51"/>
      <c r="N27" s="145">
        <f t="shared" si="1"/>
      </c>
      <c r="O27" s="53"/>
      <c r="P27" s="145">
        <f t="shared" si="2"/>
      </c>
      <c r="Q27" s="147"/>
      <c r="R27" s="145">
        <f t="shared" si="4"/>
      </c>
      <c r="S27" s="55"/>
      <c r="T27" s="145">
        <f t="shared" si="5"/>
      </c>
      <c r="U27" s="88">
        <f t="shared" si="6"/>
        <v>0</v>
      </c>
      <c r="V27"/>
    </row>
    <row r="28" spans="1:22" ht="23.25">
      <c r="A28" s="98" t="s">
        <v>10</v>
      </c>
      <c r="B28" s="100"/>
      <c r="C28" s="99">
        <f t="shared" si="3"/>
      </c>
      <c r="D28" s="4">
        <f t="shared" si="0"/>
      </c>
      <c r="E28" s="5"/>
      <c r="F28" s="129"/>
      <c r="G28" s="7"/>
      <c r="H28" s="8"/>
      <c r="I28" s="34"/>
      <c r="J28" s="9"/>
      <c r="K28" s="10"/>
      <c r="L28" s="6" t="s">
        <v>11</v>
      </c>
      <c r="M28" s="51"/>
      <c r="N28" s="145">
        <f t="shared" si="1"/>
      </c>
      <c r="O28" s="53"/>
      <c r="P28" s="145">
        <f t="shared" si="2"/>
      </c>
      <c r="Q28" s="147"/>
      <c r="R28" s="145">
        <f t="shared" si="4"/>
      </c>
      <c r="S28" s="55"/>
      <c r="T28" s="145">
        <f t="shared" si="5"/>
      </c>
      <c r="U28" s="88">
        <f t="shared" si="6"/>
        <v>0</v>
      </c>
      <c r="V28"/>
    </row>
    <row r="29" spans="1:22" ht="23.25">
      <c r="A29" s="98" t="s">
        <v>10</v>
      </c>
      <c r="B29" s="100"/>
      <c r="C29" s="99">
        <f>IF(N29="","",SUM(N29,P29,R29,T29))</f>
      </c>
      <c r="D29" s="4">
        <f t="shared" si="0"/>
      </c>
      <c r="E29" s="5"/>
      <c r="F29" s="129"/>
      <c r="G29" s="7"/>
      <c r="H29" s="8"/>
      <c r="I29" s="34"/>
      <c r="J29" s="9"/>
      <c r="K29" s="10"/>
      <c r="L29" s="6" t="s">
        <v>11</v>
      </c>
      <c r="M29" s="51"/>
      <c r="N29" s="145">
        <f t="shared" si="1"/>
      </c>
      <c r="O29" s="53"/>
      <c r="P29" s="145">
        <f t="shared" si="2"/>
      </c>
      <c r="Q29" s="147"/>
      <c r="R29" s="145">
        <f>IF(Q29="","",RANK(Q29,$Q$7:$Q$41,1))</f>
      </c>
      <c r="S29" s="55"/>
      <c r="T29" s="145">
        <f t="shared" si="5"/>
      </c>
      <c r="U29" s="88">
        <f t="shared" si="6"/>
        <v>0</v>
      </c>
      <c r="V29"/>
    </row>
    <row r="30" spans="1:22" ht="23.25">
      <c r="A30" s="98" t="s">
        <v>10</v>
      </c>
      <c r="B30" s="100"/>
      <c r="C30" s="99">
        <f t="shared" si="3"/>
      </c>
      <c r="D30" s="4">
        <f t="shared" si="0"/>
      </c>
      <c r="E30" s="5"/>
      <c r="F30" s="129"/>
      <c r="G30" s="7"/>
      <c r="H30" s="8"/>
      <c r="I30" s="34"/>
      <c r="J30" s="9"/>
      <c r="K30" s="10"/>
      <c r="L30" s="6" t="s">
        <v>11</v>
      </c>
      <c r="M30" s="51"/>
      <c r="N30" s="145">
        <f t="shared" si="1"/>
      </c>
      <c r="O30" s="53"/>
      <c r="P30" s="145">
        <f t="shared" si="2"/>
      </c>
      <c r="Q30" s="147"/>
      <c r="R30" s="145">
        <f t="shared" si="4"/>
      </c>
      <c r="S30" s="55"/>
      <c r="T30" s="145">
        <f t="shared" si="5"/>
      </c>
      <c r="U30" s="88">
        <f t="shared" si="6"/>
        <v>0</v>
      </c>
      <c r="V30"/>
    </row>
    <row r="31" spans="1:22" ht="23.25">
      <c r="A31" s="98" t="s">
        <v>10</v>
      </c>
      <c r="B31" s="100"/>
      <c r="C31" s="99">
        <f t="shared" si="3"/>
      </c>
      <c r="D31" s="4">
        <f t="shared" si="0"/>
      </c>
      <c r="E31" s="36"/>
      <c r="F31" s="131"/>
      <c r="G31" s="37"/>
      <c r="H31" s="38"/>
      <c r="I31" s="39"/>
      <c r="J31" s="40"/>
      <c r="K31" s="97"/>
      <c r="L31" s="6" t="s">
        <v>11</v>
      </c>
      <c r="M31" s="52"/>
      <c r="N31" s="145">
        <f t="shared" si="1"/>
      </c>
      <c r="O31" s="54"/>
      <c r="P31" s="145">
        <f t="shared" si="2"/>
      </c>
      <c r="Q31" s="148"/>
      <c r="R31" s="145">
        <f t="shared" si="4"/>
      </c>
      <c r="S31" s="56"/>
      <c r="T31" s="145">
        <f t="shared" si="5"/>
      </c>
      <c r="U31" s="88">
        <f t="shared" si="6"/>
        <v>0</v>
      </c>
      <c r="V31"/>
    </row>
    <row r="32" spans="1:22" ht="23.25">
      <c r="A32" s="98" t="s">
        <v>10</v>
      </c>
      <c r="B32" s="100"/>
      <c r="C32" s="99">
        <f t="shared" si="3"/>
      </c>
      <c r="D32" s="4">
        <f t="shared" si="0"/>
      </c>
      <c r="E32" s="5"/>
      <c r="F32" s="129"/>
      <c r="G32" s="15"/>
      <c r="H32" s="16"/>
      <c r="I32" s="34"/>
      <c r="J32" s="9"/>
      <c r="K32" s="10"/>
      <c r="L32" s="6" t="s">
        <v>11</v>
      </c>
      <c r="M32" s="51"/>
      <c r="N32" s="145">
        <f t="shared" si="1"/>
      </c>
      <c r="O32" s="53"/>
      <c r="P32" s="145">
        <f t="shared" si="2"/>
      </c>
      <c r="Q32" s="147"/>
      <c r="R32" s="145">
        <f t="shared" si="4"/>
      </c>
      <c r="S32" s="55"/>
      <c r="T32" s="145">
        <f t="shared" si="5"/>
      </c>
      <c r="U32" s="88">
        <f t="shared" si="6"/>
        <v>0</v>
      </c>
      <c r="V32"/>
    </row>
    <row r="33" spans="1:22" ht="23.25">
      <c r="A33" s="98" t="s">
        <v>10</v>
      </c>
      <c r="B33" s="100"/>
      <c r="C33" s="99">
        <f t="shared" si="3"/>
      </c>
      <c r="D33" s="4">
        <f t="shared" si="0"/>
      </c>
      <c r="E33" s="5"/>
      <c r="F33" s="129"/>
      <c r="G33" s="7"/>
      <c r="H33" s="8"/>
      <c r="I33" s="34"/>
      <c r="J33" s="9"/>
      <c r="K33" s="10"/>
      <c r="L33" s="6" t="s">
        <v>11</v>
      </c>
      <c r="M33" s="51"/>
      <c r="N33" s="145">
        <f t="shared" si="1"/>
      </c>
      <c r="O33" s="53"/>
      <c r="P33" s="145">
        <f t="shared" si="2"/>
      </c>
      <c r="Q33" s="147"/>
      <c r="R33" s="145">
        <f t="shared" si="4"/>
      </c>
      <c r="S33" s="55"/>
      <c r="T33" s="145">
        <f t="shared" si="5"/>
      </c>
      <c r="U33" s="88">
        <f t="shared" si="6"/>
        <v>0</v>
      </c>
      <c r="V33"/>
    </row>
    <row r="34" spans="1:22" ht="23.25">
      <c r="A34" s="98" t="s">
        <v>10</v>
      </c>
      <c r="B34" s="100"/>
      <c r="C34" s="99">
        <f t="shared" si="3"/>
      </c>
      <c r="D34" s="4">
        <f>IF(C34="","",RANK(C34,$C$7:$C$41,1))</f>
      </c>
      <c r="E34" s="5"/>
      <c r="F34" s="130"/>
      <c r="G34" s="41"/>
      <c r="H34" s="42"/>
      <c r="I34" s="39"/>
      <c r="J34" s="43"/>
      <c r="K34" s="50"/>
      <c r="L34" s="6" t="s">
        <v>11</v>
      </c>
      <c r="M34" s="51"/>
      <c r="N34" s="145">
        <f t="shared" si="1"/>
      </c>
      <c r="O34" s="53"/>
      <c r="P34" s="145">
        <f t="shared" si="2"/>
      </c>
      <c r="Q34" s="147"/>
      <c r="R34" s="145">
        <f t="shared" si="4"/>
      </c>
      <c r="S34" s="55"/>
      <c r="T34" s="145">
        <f t="shared" si="5"/>
      </c>
      <c r="U34" s="88">
        <f t="shared" si="6"/>
        <v>0</v>
      </c>
      <c r="V34"/>
    </row>
    <row r="35" spans="1:22" ht="23.25">
      <c r="A35" s="98" t="s">
        <v>10</v>
      </c>
      <c r="B35" s="100"/>
      <c r="C35" s="99">
        <f t="shared" si="3"/>
      </c>
      <c r="D35" s="4">
        <f t="shared" si="0"/>
      </c>
      <c r="E35" s="5"/>
      <c r="F35" s="129"/>
      <c r="G35" s="15"/>
      <c r="H35" s="16"/>
      <c r="I35" s="34"/>
      <c r="J35" s="9"/>
      <c r="K35" s="10"/>
      <c r="L35" s="6" t="s">
        <v>11</v>
      </c>
      <c r="M35" s="51"/>
      <c r="N35" s="145">
        <f t="shared" si="1"/>
      </c>
      <c r="O35" s="53"/>
      <c r="P35" s="145">
        <f t="shared" si="2"/>
      </c>
      <c r="Q35" s="147"/>
      <c r="R35" s="145">
        <f t="shared" si="4"/>
      </c>
      <c r="S35" s="55"/>
      <c r="T35" s="145">
        <f t="shared" si="5"/>
      </c>
      <c r="U35" s="88">
        <f t="shared" si="6"/>
        <v>0</v>
      </c>
      <c r="V35"/>
    </row>
    <row r="36" spans="1:22" ht="23.25">
      <c r="A36" s="98" t="s">
        <v>10</v>
      </c>
      <c r="B36" s="100"/>
      <c r="C36" s="99">
        <f t="shared" si="3"/>
      </c>
      <c r="D36" s="4">
        <f t="shared" si="0"/>
      </c>
      <c r="E36" s="5"/>
      <c r="F36" s="129"/>
      <c r="G36" s="15"/>
      <c r="H36" s="16"/>
      <c r="I36" s="34"/>
      <c r="J36" s="9"/>
      <c r="K36" s="10"/>
      <c r="L36" s="6" t="s">
        <v>11</v>
      </c>
      <c r="M36" s="51"/>
      <c r="N36" s="145">
        <f t="shared" si="1"/>
      </c>
      <c r="O36" s="53"/>
      <c r="P36" s="145">
        <f t="shared" si="2"/>
      </c>
      <c r="Q36" s="147"/>
      <c r="R36" s="145">
        <f t="shared" si="4"/>
      </c>
      <c r="S36" s="55"/>
      <c r="T36" s="145">
        <f t="shared" si="5"/>
      </c>
      <c r="U36" s="88">
        <f t="shared" si="6"/>
        <v>0</v>
      </c>
      <c r="V36"/>
    </row>
    <row r="37" spans="1:22" ht="23.25">
      <c r="A37" s="98" t="s">
        <v>10</v>
      </c>
      <c r="B37" s="100"/>
      <c r="C37" s="99">
        <f t="shared" si="3"/>
      </c>
      <c r="D37" s="4">
        <f t="shared" si="0"/>
      </c>
      <c r="E37" s="5"/>
      <c r="F37" s="129"/>
      <c r="G37" s="15"/>
      <c r="H37" s="16"/>
      <c r="I37" s="34"/>
      <c r="J37" s="9"/>
      <c r="K37" s="10"/>
      <c r="L37" s="6" t="s">
        <v>11</v>
      </c>
      <c r="M37" s="51"/>
      <c r="N37" s="145">
        <f t="shared" si="1"/>
      </c>
      <c r="O37" s="53"/>
      <c r="P37" s="145">
        <f t="shared" si="2"/>
      </c>
      <c r="Q37" s="147"/>
      <c r="R37" s="145">
        <f t="shared" si="4"/>
      </c>
      <c r="S37" s="55"/>
      <c r="T37" s="145">
        <f t="shared" si="5"/>
      </c>
      <c r="U37" s="88">
        <f t="shared" si="6"/>
        <v>0</v>
      </c>
      <c r="V37"/>
    </row>
    <row r="38" spans="1:22" ht="23.25">
      <c r="A38" s="98" t="s">
        <v>10</v>
      </c>
      <c r="B38" s="100"/>
      <c r="C38" s="99">
        <f t="shared" si="3"/>
      </c>
      <c r="D38" s="4">
        <f t="shared" si="0"/>
      </c>
      <c r="E38" s="5"/>
      <c r="F38" s="129"/>
      <c r="G38" s="7"/>
      <c r="H38" s="8"/>
      <c r="I38" s="34"/>
      <c r="J38" s="9"/>
      <c r="K38" s="10"/>
      <c r="L38" s="6" t="s">
        <v>11</v>
      </c>
      <c r="M38" s="51"/>
      <c r="N38" s="145">
        <f t="shared" si="1"/>
      </c>
      <c r="O38" s="53"/>
      <c r="P38" s="145">
        <f t="shared" si="2"/>
      </c>
      <c r="Q38" s="147"/>
      <c r="R38" s="145">
        <f t="shared" si="4"/>
      </c>
      <c r="S38" s="55"/>
      <c r="T38" s="145">
        <f t="shared" si="5"/>
      </c>
      <c r="U38" s="88">
        <f t="shared" si="6"/>
        <v>0</v>
      </c>
      <c r="V38"/>
    </row>
    <row r="39" spans="1:22" ht="23.25">
      <c r="A39" s="98" t="s">
        <v>10</v>
      </c>
      <c r="B39" s="100"/>
      <c r="C39" s="99">
        <f t="shared" si="3"/>
      </c>
      <c r="D39" s="4">
        <f t="shared" si="0"/>
      </c>
      <c r="E39" s="5"/>
      <c r="F39" s="130"/>
      <c r="G39" s="41"/>
      <c r="H39" s="42"/>
      <c r="I39" s="39"/>
      <c r="J39" s="43"/>
      <c r="K39" s="50"/>
      <c r="L39" s="6" t="s">
        <v>11</v>
      </c>
      <c r="M39" s="51"/>
      <c r="N39" s="145">
        <f t="shared" si="1"/>
      </c>
      <c r="O39" s="53"/>
      <c r="P39" s="145">
        <f t="shared" si="2"/>
      </c>
      <c r="Q39" s="147"/>
      <c r="R39" s="145">
        <f t="shared" si="4"/>
      </c>
      <c r="S39" s="55"/>
      <c r="T39" s="145">
        <f t="shared" si="5"/>
      </c>
      <c r="U39" s="88">
        <f t="shared" si="6"/>
        <v>0</v>
      </c>
      <c r="V39"/>
    </row>
    <row r="40" spans="1:22" ht="23.25">
      <c r="A40" s="98" t="s">
        <v>10</v>
      </c>
      <c r="B40" s="100"/>
      <c r="C40" s="99">
        <f t="shared" si="3"/>
      </c>
      <c r="D40" s="4">
        <f t="shared" si="0"/>
      </c>
      <c r="E40" s="5"/>
      <c r="F40" s="129"/>
      <c r="G40" s="15"/>
      <c r="H40" s="16"/>
      <c r="I40" s="34"/>
      <c r="J40" s="9"/>
      <c r="K40" s="10"/>
      <c r="L40" s="6" t="s">
        <v>11</v>
      </c>
      <c r="M40" s="51"/>
      <c r="N40" s="145">
        <f t="shared" si="1"/>
      </c>
      <c r="O40" s="53"/>
      <c r="P40" s="145">
        <f t="shared" si="2"/>
      </c>
      <c r="Q40" s="147"/>
      <c r="R40" s="145">
        <f t="shared" si="4"/>
      </c>
      <c r="S40" s="55"/>
      <c r="T40" s="145">
        <f t="shared" si="5"/>
      </c>
      <c r="U40" s="88">
        <f t="shared" si="6"/>
        <v>0</v>
      </c>
      <c r="V40"/>
    </row>
    <row r="41" spans="1:22" ht="24" thickBot="1">
      <c r="A41" s="101" t="s">
        <v>10</v>
      </c>
      <c r="B41" s="100"/>
      <c r="C41" s="99">
        <f t="shared" si="3"/>
      </c>
      <c r="D41" s="4">
        <f t="shared" si="0"/>
      </c>
      <c r="E41" s="12"/>
      <c r="F41" s="132"/>
      <c r="G41" s="66"/>
      <c r="H41" s="67"/>
      <c r="I41" s="35"/>
      <c r="J41" s="13"/>
      <c r="K41" s="14"/>
      <c r="L41" s="6" t="s">
        <v>11</v>
      </c>
      <c r="M41" s="69"/>
      <c r="N41" s="146">
        <f t="shared" si="1"/>
      </c>
      <c r="O41" s="70"/>
      <c r="P41" s="145">
        <f t="shared" si="2"/>
      </c>
      <c r="Q41" s="149"/>
      <c r="R41" s="145">
        <f t="shared" si="4"/>
      </c>
      <c r="S41" s="71"/>
      <c r="T41" s="145">
        <f t="shared" si="5"/>
      </c>
      <c r="U41" s="88">
        <f t="shared" si="6"/>
        <v>0</v>
      </c>
      <c r="V41"/>
    </row>
    <row r="42" spans="1:22" ht="16.5" thickTop="1">
      <c r="A42" s="17"/>
      <c r="B42" s="17"/>
      <c r="C42" s="17"/>
      <c r="D42" s="18"/>
      <c r="E42" s="19"/>
      <c r="F42" s="19"/>
      <c r="G42" s="18"/>
      <c r="H42" s="20"/>
      <c r="I42" s="21"/>
      <c r="J42" s="22"/>
      <c r="K42" s="28"/>
      <c r="L42" s="23"/>
      <c r="M42" s="24"/>
      <c r="N42" s="24"/>
      <c r="O42" s="24"/>
      <c r="P42" s="24"/>
      <c r="Q42" s="24"/>
      <c r="R42" s="24"/>
      <c r="S42" s="24"/>
      <c r="T42" s="24"/>
      <c r="V42"/>
    </row>
    <row r="43" spans="1:22" ht="15.75">
      <c r="A43" s="25"/>
      <c r="B43" s="25"/>
      <c r="C43" s="20" t="s">
        <v>13</v>
      </c>
      <c r="D43" s="27"/>
      <c r="E43" s="28"/>
      <c r="F43" s="28"/>
      <c r="G43" s="29" t="s">
        <v>12</v>
      </c>
      <c r="H43" s="26"/>
      <c r="I43" s="26"/>
      <c r="J43" s="29" t="s">
        <v>12</v>
      </c>
      <c r="K43" s="25"/>
      <c r="L43" s="20" t="s">
        <v>14</v>
      </c>
      <c r="M43" s="26"/>
      <c r="N43" s="30"/>
      <c r="O43" s="30"/>
      <c r="P43" s="26"/>
      <c r="Q43" s="26"/>
      <c r="R43" s="26"/>
      <c r="S43" s="26"/>
      <c r="T43" s="26"/>
      <c r="V43"/>
    </row>
    <row r="44" spans="1:22" ht="15.75">
      <c r="A44" s="25"/>
      <c r="B44" s="25"/>
      <c r="C44" s="32" t="s">
        <v>15</v>
      </c>
      <c r="D44" s="27"/>
      <c r="E44" s="33"/>
      <c r="F44" s="33"/>
      <c r="G44" s="31" t="s">
        <v>12</v>
      </c>
      <c r="H44" s="26"/>
      <c r="I44" s="26"/>
      <c r="J44" s="31" t="s">
        <v>12</v>
      </c>
      <c r="K44" s="25"/>
      <c r="L44" s="32" t="s">
        <v>15</v>
      </c>
      <c r="M44" s="33"/>
      <c r="N44" s="30"/>
      <c r="O44" s="30"/>
      <c r="P44" s="26"/>
      <c r="Q44" s="26"/>
      <c r="R44" s="26"/>
      <c r="S44" s="26"/>
      <c r="T44" s="26"/>
      <c r="V44"/>
    </row>
    <row r="45" spans="1:20" ht="15.75">
      <c r="A45" s="25"/>
      <c r="B45" s="25"/>
      <c r="C45" s="32" t="s">
        <v>16</v>
      </c>
      <c r="D45" s="26"/>
      <c r="E45" s="25"/>
      <c r="F45" s="25"/>
      <c r="G45" s="26"/>
      <c r="H45" s="26"/>
      <c r="I45" s="26"/>
      <c r="J45" s="26"/>
      <c r="K45" s="25"/>
      <c r="L45" s="32" t="s">
        <v>16</v>
      </c>
      <c r="M45" s="33"/>
      <c r="N45" s="30"/>
      <c r="O45" s="30"/>
      <c r="P45" s="26"/>
      <c r="Q45" s="26"/>
      <c r="R45" s="26"/>
      <c r="S45" s="26"/>
      <c r="T45" s="26"/>
    </row>
    <row r="46" spans="1:20" ht="15.75">
      <c r="A46" s="25"/>
      <c r="B46" s="25"/>
      <c r="C46" s="25"/>
      <c r="D46" s="26"/>
      <c r="E46" s="25"/>
      <c r="F46" s="25"/>
      <c r="G46" s="26"/>
      <c r="H46" s="26"/>
      <c r="I46" s="26"/>
      <c r="J46" s="26"/>
      <c r="K46" s="25"/>
      <c r="L46" s="25"/>
      <c r="M46" s="26"/>
      <c r="N46" s="30"/>
      <c r="O46" s="30"/>
      <c r="P46" s="26"/>
      <c r="Q46" s="26"/>
      <c r="R46" s="26"/>
      <c r="S46" s="26"/>
      <c r="T46" s="30"/>
    </row>
    <row r="47" spans="1:20" ht="15">
      <c r="A47" s="25"/>
      <c r="B47" s="25"/>
      <c r="C47" s="29" t="s">
        <v>17</v>
      </c>
      <c r="D47" s="22"/>
      <c r="E47" s="26"/>
      <c r="F47" s="26"/>
      <c r="G47" s="22"/>
      <c r="H47" s="26"/>
      <c r="I47" s="20" t="s">
        <v>18</v>
      </c>
      <c r="J47" s="31"/>
      <c r="K47" s="25"/>
      <c r="L47" s="20" t="s">
        <v>18</v>
      </c>
      <c r="M47" s="26"/>
      <c r="N47" s="30"/>
      <c r="O47" s="30"/>
      <c r="P47" s="26"/>
      <c r="Q47" s="26"/>
      <c r="R47" s="26"/>
      <c r="S47" s="20" t="s">
        <v>18</v>
      </c>
      <c r="T47" s="26"/>
    </row>
    <row r="48" spans="1:20" ht="15">
      <c r="A48" s="25"/>
      <c r="B48" s="25"/>
      <c r="C48" s="32" t="s">
        <v>15</v>
      </c>
      <c r="D48" s="27"/>
      <c r="E48" s="28"/>
      <c r="F48" s="28"/>
      <c r="G48" s="29" t="s">
        <v>12</v>
      </c>
      <c r="H48" s="26"/>
      <c r="I48" s="32" t="s">
        <v>15</v>
      </c>
      <c r="J48" s="29" t="s">
        <v>12</v>
      </c>
      <c r="K48" s="25"/>
      <c r="L48" s="32" t="s">
        <v>15</v>
      </c>
      <c r="M48" s="33"/>
      <c r="N48" s="30"/>
      <c r="O48" s="30"/>
      <c r="P48" s="26"/>
      <c r="Q48" s="26"/>
      <c r="R48" s="26"/>
      <c r="S48" s="32" t="s">
        <v>15</v>
      </c>
      <c r="T48" s="26"/>
    </row>
    <row r="49" spans="1:20" ht="15">
      <c r="A49" s="25"/>
      <c r="B49" s="25"/>
      <c r="C49" s="32" t="s">
        <v>16</v>
      </c>
      <c r="D49" s="27"/>
      <c r="E49" s="33"/>
      <c r="F49" s="33"/>
      <c r="G49" s="31" t="s">
        <v>12</v>
      </c>
      <c r="H49" s="26"/>
      <c r="I49" s="32" t="s">
        <v>16</v>
      </c>
      <c r="J49" s="31" t="s">
        <v>12</v>
      </c>
      <c r="K49" s="25"/>
      <c r="L49" s="32" t="s">
        <v>16</v>
      </c>
      <c r="M49" s="33"/>
      <c r="N49" s="30"/>
      <c r="O49" s="30"/>
      <c r="P49" s="26"/>
      <c r="Q49" s="26"/>
      <c r="R49" s="26"/>
      <c r="S49" s="32" t="s">
        <v>16</v>
      </c>
      <c r="T49" s="26"/>
    </row>
  </sheetData>
  <sheetProtection password="CA8B" sheet="1" objects="1" scenarios="1"/>
  <mergeCells count="19">
    <mergeCell ref="U2:W2"/>
    <mergeCell ref="A5:A6"/>
    <mergeCell ref="B5:B6"/>
    <mergeCell ref="C5:C6"/>
    <mergeCell ref="D5:D6"/>
    <mergeCell ref="E5:E6"/>
    <mergeCell ref="F5:F6"/>
    <mergeCell ref="G5:G6"/>
    <mergeCell ref="H5:H6"/>
    <mergeCell ref="R5:R6"/>
    <mergeCell ref="T5:T6"/>
    <mergeCell ref="U5:U6"/>
    <mergeCell ref="I5:I6"/>
    <mergeCell ref="J5:J6"/>
    <mergeCell ref="K5:K6"/>
    <mergeCell ref="L5:L6"/>
    <mergeCell ref="N5:N6"/>
    <mergeCell ref="P5:P6"/>
    <mergeCell ref="A2:E2"/>
  </mergeCells>
  <conditionalFormatting sqref="O42:R42">
    <cfRule type="cellIs" priority="123" dxfId="1041" operator="lessThan" stopIfTrue="1">
      <formula>0</formula>
    </cfRule>
  </conditionalFormatting>
  <conditionalFormatting sqref="S42:T42 T46">
    <cfRule type="cellIs" priority="122" dxfId="1041" operator="lessThan" stopIfTrue="1">
      <formula>0</formula>
    </cfRule>
  </conditionalFormatting>
  <conditionalFormatting sqref="M42:N42">
    <cfRule type="cellIs" priority="121" dxfId="1041" operator="lessThan" stopIfTrue="1">
      <formula>0</formula>
    </cfRule>
  </conditionalFormatting>
  <conditionalFormatting sqref="S27 S40:S41 S30:S32 S35:S36">
    <cfRule type="cellIs" priority="107" dxfId="1041" operator="lessThan" stopIfTrue="1">
      <formula>0</formula>
    </cfRule>
  </conditionalFormatting>
  <conditionalFormatting sqref="S14">
    <cfRule type="cellIs" priority="93" dxfId="1041" operator="lessThan" stopIfTrue="1">
      <formula>0</formula>
    </cfRule>
  </conditionalFormatting>
  <conditionalFormatting sqref="M18">
    <cfRule type="cellIs" priority="77" dxfId="1041" operator="lessThan" stopIfTrue="1">
      <formula>0</formula>
    </cfRule>
  </conditionalFormatting>
  <conditionalFormatting sqref="M24">
    <cfRule type="cellIs" priority="71" dxfId="1041" operator="lessThan" stopIfTrue="1">
      <formula>0</formula>
    </cfRule>
  </conditionalFormatting>
  <conditionalFormatting sqref="O24">
    <cfRule type="cellIs" priority="70" dxfId="1041" operator="lessThan" stopIfTrue="1">
      <formula>0</formula>
    </cfRule>
  </conditionalFormatting>
  <conditionalFormatting sqref="M23">
    <cfRule type="cellIs" priority="65" dxfId="1041" operator="lessThan" stopIfTrue="1">
      <formula>0</formula>
    </cfRule>
  </conditionalFormatting>
  <conditionalFormatting sqref="E23">
    <cfRule type="cellIs" priority="68" dxfId="11" operator="between" stopIfTrue="1">
      <formula>1</formula>
      <formula>99999999</formula>
    </cfRule>
  </conditionalFormatting>
  <conditionalFormatting sqref="A23">
    <cfRule type="cellIs" priority="66" dxfId="10" operator="equal" stopIfTrue="1">
      <formula>"H"</formula>
    </cfRule>
    <cfRule type="cellIs" priority="67" dxfId="9" operator="equal" stopIfTrue="1">
      <formula>"F"</formula>
    </cfRule>
  </conditionalFormatting>
  <conditionalFormatting sqref="O23">
    <cfRule type="cellIs" priority="64" dxfId="1041" operator="lessThan" stopIfTrue="1">
      <formula>0</formula>
    </cfRule>
  </conditionalFormatting>
  <conditionalFormatting sqref="S23">
    <cfRule type="cellIs" priority="63" dxfId="1041" operator="lessThan" stopIfTrue="1">
      <formula>0</formula>
    </cfRule>
  </conditionalFormatting>
  <conditionalFormatting sqref="O28">
    <cfRule type="cellIs" priority="58" dxfId="1041" operator="lessThan" stopIfTrue="1">
      <formula>0</formula>
    </cfRule>
  </conditionalFormatting>
  <conditionalFormatting sqref="S28">
    <cfRule type="cellIs" priority="57" dxfId="1041" operator="lessThan" stopIfTrue="1">
      <formula>0</formula>
    </cfRule>
  </conditionalFormatting>
  <conditionalFormatting sqref="S34">
    <cfRule type="cellIs" priority="51" dxfId="1041" operator="lessThan" stopIfTrue="1">
      <formula>0</formula>
    </cfRule>
  </conditionalFormatting>
  <conditionalFormatting sqref="M38">
    <cfRule type="cellIs" priority="35" dxfId="1041" operator="lessThan" stopIfTrue="1">
      <formula>0</formula>
    </cfRule>
  </conditionalFormatting>
  <conditionalFormatting sqref="O38">
    <cfRule type="cellIs" priority="34" dxfId="1041" operator="lessThan" stopIfTrue="1">
      <formula>0</formula>
    </cfRule>
  </conditionalFormatting>
  <conditionalFormatting sqref="S38">
    <cfRule type="cellIs" priority="33" dxfId="1041" operator="lessThan" stopIfTrue="1">
      <formula>0</formula>
    </cfRule>
  </conditionalFormatting>
  <conditionalFormatting sqref="M9">
    <cfRule type="cellIs" priority="23" dxfId="1041" operator="lessThan" stopIfTrue="1">
      <formula>0</formula>
    </cfRule>
  </conditionalFormatting>
  <conditionalFormatting sqref="M7 M10:M11">
    <cfRule type="cellIs" priority="27" dxfId="1041" operator="lessThan" stopIfTrue="1">
      <formula>0</formula>
    </cfRule>
  </conditionalFormatting>
  <conditionalFormatting sqref="O9">
    <cfRule type="cellIs" priority="22" dxfId="1041" operator="lessThan" stopIfTrue="1">
      <formula>0</formula>
    </cfRule>
  </conditionalFormatting>
  <conditionalFormatting sqref="M8">
    <cfRule type="cellIs" priority="19" dxfId="1041" operator="lessThan" stopIfTrue="1">
      <formula>0</formula>
    </cfRule>
  </conditionalFormatting>
  <conditionalFormatting sqref="E8:F8 F10 F12 F14 F16 F18 F20 F22 F24 F26">
    <cfRule type="cellIs" priority="20" dxfId="11" operator="between" stopIfTrue="1">
      <formula>1</formula>
      <formula>99999999</formula>
    </cfRule>
  </conditionalFormatting>
  <conditionalFormatting sqref="O8">
    <cfRule type="cellIs" priority="18" dxfId="1041" operator="lessThan" stopIfTrue="1">
      <formula>0</formula>
    </cfRule>
  </conditionalFormatting>
  <conditionalFormatting sqref="S8">
    <cfRule type="cellIs" priority="17" dxfId="1041" operator="lessThan" stopIfTrue="1">
      <formula>0</formula>
    </cfRule>
  </conditionalFormatting>
  <conditionalFormatting sqref="M5:P5 S5:T5">
    <cfRule type="cellIs" priority="16" dxfId="1041" operator="lessThan" stopIfTrue="1">
      <formula>0</formula>
    </cfRule>
  </conditionalFormatting>
  <conditionalFormatting sqref="M4">
    <cfRule type="cellIs" priority="15" dxfId="1041" operator="lessThan" stopIfTrue="1">
      <formula>0</formula>
    </cfRule>
  </conditionalFormatting>
  <conditionalFormatting sqref="O4">
    <cfRule type="cellIs" priority="14" dxfId="1041" operator="lessThan" stopIfTrue="1">
      <formula>0</formula>
    </cfRule>
  </conditionalFormatting>
  <conditionalFormatting sqref="S4">
    <cfRule type="cellIs" priority="13" dxfId="1041" operator="lessThan" stopIfTrue="1">
      <formula>0</formula>
    </cfRule>
  </conditionalFormatting>
  <conditionalFormatting sqref="M6">
    <cfRule type="cellIs" priority="12" dxfId="1041" operator="lessThan" stopIfTrue="1">
      <formula>0</formula>
    </cfRule>
  </conditionalFormatting>
  <conditionalFormatting sqref="O6">
    <cfRule type="cellIs" priority="11" dxfId="1041" operator="lessThan" stopIfTrue="1">
      <formula>0</formula>
    </cfRule>
  </conditionalFormatting>
  <conditionalFormatting sqref="S6">
    <cfRule type="cellIs" priority="10" dxfId="1041" operator="lessThan" stopIfTrue="1">
      <formula>0</formula>
    </cfRule>
  </conditionalFormatting>
  <conditionalFormatting sqref="M29">
    <cfRule type="cellIs" priority="3" dxfId="1041" operator="lessThan" stopIfTrue="1">
      <formula>0</formula>
    </cfRule>
  </conditionalFormatting>
  <conditionalFormatting sqref="O29">
    <cfRule type="cellIs" priority="2" dxfId="1041" operator="lessThan" stopIfTrue="1">
      <formula>0</formula>
    </cfRule>
  </conditionalFormatting>
  <conditionalFormatting sqref="S29">
    <cfRule type="cellIs" priority="1" dxfId="1041" operator="lessThan" stopIfTrue="1">
      <formula>0</formula>
    </cfRule>
  </conditionalFormatting>
  <conditionalFormatting sqref="A43:B46 A21:A22 A40:A41 A25:A27 A30:A32 A35:A36">
    <cfRule type="cellIs" priority="127" dxfId="10" operator="equal" stopIfTrue="1">
      <formula>"H"</formula>
    </cfRule>
    <cfRule type="cellIs" priority="128" dxfId="9" operator="equal" stopIfTrue="1">
      <formula>"F"</formula>
    </cfRule>
  </conditionalFormatting>
  <conditionalFormatting sqref="N43:O49 M12 O12 S12">
    <cfRule type="cellIs" priority="126" dxfId="1041" operator="lessThan" stopIfTrue="1">
      <formula>0</formula>
    </cfRule>
  </conditionalFormatting>
  <conditionalFormatting sqref="A42:B42">
    <cfRule type="cellIs" priority="124" dxfId="10" operator="equal" stopIfTrue="1">
      <formula>"H"</formula>
    </cfRule>
    <cfRule type="cellIs" priority="125" dxfId="9" operator="equal" stopIfTrue="1">
      <formula>"F"</formula>
    </cfRule>
  </conditionalFormatting>
  <conditionalFormatting sqref="M15:M17 M20:M22 M25:M26">
    <cfRule type="cellIs" priority="117" dxfId="1041" operator="lessThan" stopIfTrue="1">
      <formula>0</formula>
    </cfRule>
  </conditionalFormatting>
  <conditionalFormatting sqref="E31:F32 E40:F41 E15:E17 E20:E22 E25:E27 E35:F36 E12">
    <cfRule type="cellIs" priority="120" dxfId="11" operator="between" stopIfTrue="1">
      <formula>1</formula>
      <formula>99999999</formula>
    </cfRule>
  </conditionalFormatting>
  <conditionalFormatting sqref="A7:B7 A10:A12 A15:A17 A20 B8:B41">
    <cfRule type="cellIs" priority="118" dxfId="10" operator="equal" stopIfTrue="1">
      <formula>"H"</formula>
    </cfRule>
    <cfRule type="cellIs" priority="119" dxfId="9" operator="equal" stopIfTrue="1">
      <formula>"F"</formula>
    </cfRule>
  </conditionalFormatting>
  <conditionalFormatting sqref="M27 M40:M41 M30:M32 M35:M36">
    <cfRule type="cellIs" priority="116" dxfId="1041" operator="lessThan" stopIfTrue="1">
      <formula>0</formula>
    </cfRule>
  </conditionalFormatting>
  <conditionalFormatting sqref="A47:B49">
    <cfRule type="cellIs" priority="114" dxfId="10" operator="equal" stopIfTrue="1">
      <formula>"H"</formula>
    </cfRule>
    <cfRule type="cellIs" priority="115" dxfId="9" operator="equal" stopIfTrue="1">
      <formula>"F"</formula>
    </cfRule>
  </conditionalFormatting>
  <conditionalFormatting sqref="A5">
    <cfRule type="cellIs" priority="112" dxfId="10" operator="equal" stopIfTrue="1">
      <formula>"H"</formula>
    </cfRule>
    <cfRule type="cellIs" priority="113" dxfId="9" operator="equal" stopIfTrue="1">
      <formula>"F"</formula>
    </cfRule>
  </conditionalFormatting>
  <conditionalFormatting sqref="E30:F30">
    <cfRule type="cellIs" priority="111" dxfId="11" operator="between" stopIfTrue="1">
      <formula>1</formula>
      <formula>99999999</formula>
    </cfRule>
  </conditionalFormatting>
  <conditionalFormatting sqref="O15:O17 O20:O22 O25:O26">
    <cfRule type="cellIs" priority="110" dxfId="1041" operator="lessThan" stopIfTrue="1">
      <formula>0</formula>
    </cfRule>
  </conditionalFormatting>
  <conditionalFormatting sqref="O27 O40:O41 O30:O32 O35:O36">
    <cfRule type="cellIs" priority="109" dxfId="1041" operator="lessThan" stopIfTrue="1">
      <formula>0</formula>
    </cfRule>
  </conditionalFormatting>
  <conditionalFormatting sqref="S15:S17 S20:S22 S25:S26">
    <cfRule type="cellIs" priority="108" dxfId="1041" operator="lessThan" stopIfTrue="1">
      <formula>0</formula>
    </cfRule>
  </conditionalFormatting>
  <conditionalFormatting sqref="A37">
    <cfRule type="cellIs" priority="105" dxfId="10" operator="equal" stopIfTrue="1">
      <formula>"H"</formula>
    </cfRule>
    <cfRule type="cellIs" priority="106" dxfId="9" operator="equal" stopIfTrue="1">
      <formula>"F"</formula>
    </cfRule>
  </conditionalFormatting>
  <conditionalFormatting sqref="E37:F37">
    <cfRule type="cellIs" priority="104" dxfId="11" operator="between" stopIfTrue="1">
      <formula>1</formula>
      <formula>99999999</formula>
    </cfRule>
  </conditionalFormatting>
  <conditionalFormatting sqref="M37">
    <cfRule type="cellIs" priority="103" dxfId="1041" operator="lessThan" stopIfTrue="1">
      <formula>0</formula>
    </cfRule>
  </conditionalFormatting>
  <conditionalFormatting sqref="O37">
    <cfRule type="cellIs" priority="102" dxfId="1041" operator="lessThan" stopIfTrue="1">
      <formula>0</formula>
    </cfRule>
  </conditionalFormatting>
  <conditionalFormatting sqref="S37">
    <cfRule type="cellIs" priority="101" dxfId="1041" operator="lessThan" stopIfTrue="1">
      <formula>0</formula>
    </cfRule>
  </conditionalFormatting>
  <conditionalFormatting sqref="A8:A9">
    <cfRule type="cellIs" priority="99" dxfId="10" operator="equal" stopIfTrue="1">
      <formula>"H"</formula>
    </cfRule>
    <cfRule type="cellIs" priority="100" dxfId="9" operator="equal" stopIfTrue="1">
      <formula>"F"</formula>
    </cfRule>
  </conditionalFormatting>
  <conditionalFormatting sqref="M14">
    <cfRule type="cellIs" priority="95" dxfId="1041" operator="lessThan" stopIfTrue="1">
      <formula>0</formula>
    </cfRule>
  </conditionalFormatting>
  <conditionalFormatting sqref="E14">
    <cfRule type="cellIs" priority="98" dxfId="11" operator="between" stopIfTrue="1">
      <formula>1</formula>
      <formula>99999999</formula>
    </cfRule>
  </conditionalFormatting>
  <conditionalFormatting sqref="A14">
    <cfRule type="cellIs" priority="96" dxfId="10" operator="equal" stopIfTrue="1">
      <formula>"H"</formula>
    </cfRule>
    <cfRule type="cellIs" priority="97" dxfId="9" operator="equal" stopIfTrue="1">
      <formula>"F"</formula>
    </cfRule>
  </conditionalFormatting>
  <conditionalFormatting sqref="O14">
    <cfRule type="cellIs" priority="94" dxfId="1041" operator="lessThan" stopIfTrue="1">
      <formula>0</formula>
    </cfRule>
  </conditionalFormatting>
  <conditionalFormatting sqref="M13">
    <cfRule type="cellIs" priority="89" dxfId="1041" operator="lessThan" stopIfTrue="1">
      <formula>0</formula>
    </cfRule>
  </conditionalFormatting>
  <conditionalFormatting sqref="E13">
    <cfRule type="cellIs" priority="92" dxfId="11" operator="between" stopIfTrue="1">
      <formula>1</formula>
      <formula>99999999</formula>
    </cfRule>
  </conditionalFormatting>
  <conditionalFormatting sqref="A13">
    <cfRule type="cellIs" priority="90" dxfId="10" operator="equal" stopIfTrue="1">
      <formula>"H"</formula>
    </cfRule>
    <cfRule type="cellIs" priority="91" dxfId="9" operator="equal" stopIfTrue="1">
      <formula>"F"</formula>
    </cfRule>
  </conditionalFormatting>
  <conditionalFormatting sqref="O13">
    <cfRule type="cellIs" priority="88" dxfId="1041" operator="lessThan" stopIfTrue="1">
      <formula>0</formula>
    </cfRule>
  </conditionalFormatting>
  <conditionalFormatting sqref="S13">
    <cfRule type="cellIs" priority="87" dxfId="1041" operator="lessThan" stopIfTrue="1">
      <formula>0</formula>
    </cfRule>
  </conditionalFormatting>
  <conditionalFormatting sqref="M19">
    <cfRule type="cellIs" priority="83" dxfId="1041" operator="lessThan" stopIfTrue="1">
      <formula>0</formula>
    </cfRule>
  </conditionalFormatting>
  <conditionalFormatting sqref="E19">
    <cfRule type="cellIs" priority="86" dxfId="11" operator="between" stopIfTrue="1">
      <formula>1</formula>
      <formula>99999999</formula>
    </cfRule>
  </conditionalFormatting>
  <conditionalFormatting sqref="A19">
    <cfRule type="cellIs" priority="84" dxfId="10" operator="equal" stopIfTrue="1">
      <formula>"H"</formula>
    </cfRule>
    <cfRule type="cellIs" priority="85" dxfId="9" operator="equal" stopIfTrue="1">
      <formula>"F"</formula>
    </cfRule>
  </conditionalFormatting>
  <conditionalFormatting sqref="O19">
    <cfRule type="cellIs" priority="82" dxfId="1041" operator="lessThan" stopIfTrue="1">
      <formula>0</formula>
    </cfRule>
  </conditionalFormatting>
  <conditionalFormatting sqref="S19">
    <cfRule type="cellIs" priority="81" dxfId="1041" operator="lessThan" stopIfTrue="1">
      <formula>0</formula>
    </cfRule>
  </conditionalFormatting>
  <conditionalFormatting sqref="E18">
    <cfRule type="cellIs" priority="80" dxfId="11" operator="between" stopIfTrue="1">
      <formula>1</formula>
      <formula>99999999</formula>
    </cfRule>
  </conditionalFormatting>
  <conditionalFormatting sqref="A18">
    <cfRule type="cellIs" priority="78" dxfId="10" operator="equal" stopIfTrue="1">
      <formula>"H"</formula>
    </cfRule>
    <cfRule type="cellIs" priority="79" dxfId="9" operator="equal" stopIfTrue="1">
      <formula>"F"</formula>
    </cfRule>
  </conditionalFormatting>
  <conditionalFormatting sqref="O18">
    <cfRule type="cellIs" priority="76" dxfId="1041" operator="lessThan" stopIfTrue="1">
      <formula>0</formula>
    </cfRule>
  </conditionalFormatting>
  <conditionalFormatting sqref="S18">
    <cfRule type="cellIs" priority="75" dxfId="1041" operator="lessThan" stopIfTrue="1">
      <formula>0</formula>
    </cfRule>
  </conditionalFormatting>
  <conditionalFormatting sqref="E24">
    <cfRule type="cellIs" priority="74" dxfId="11" operator="between" stopIfTrue="1">
      <formula>1</formula>
      <formula>99999999</formula>
    </cfRule>
  </conditionalFormatting>
  <conditionalFormatting sqref="A24">
    <cfRule type="cellIs" priority="72" dxfId="10" operator="equal" stopIfTrue="1">
      <formula>"H"</formula>
    </cfRule>
    <cfRule type="cellIs" priority="73" dxfId="9" operator="equal" stopIfTrue="1">
      <formula>"F"</formula>
    </cfRule>
  </conditionalFormatting>
  <conditionalFormatting sqref="S24">
    <cfRule type="cellIs" priority="69" dxfId="1041" operator="lessThan" stopIfTrue="1">
      <formula>0</formula>
    </cfRule>
  </conditionalFormatting>
  <conditionalFormatting sqref="M28">
    <cfRule type="cellIs" priority="59" dxfId="1041" operator="lessThan" stopIfTrue="1">
      <formula>0</formula>
    </cfRule>
  </conditionalFormatting>
  <conditionalFormatting sqref="E28:F28">
    <cfRule type="cellIs" priority="62" dxfId="11" operator="between" stopIfTrue="1">
      <formula>1</formula>
      <formula>99999999</formula>
    </cfRule>
  </conditionalFormatting>
  <conditionalFormatting sqref="A28">
    <cfRule type="cellIs" priority="60" dxfId="10" operator="equal" stopIfTrue="1">
      <formula>"H"</formula>
    </cfRule>
    <cfRule type="cellIs" priority="61" dxfId="9" operator="equal" stopIfTrue="1">
      <formula>"F"</formula>
    </cfRule>
  </conditionalFormatting>
  <conditionalFormatting sqref="M34">
    <cfRule type="cellIs" priority="53" dxfId="1041" operator="lessThan" stopIfTrue="1">
      <formula>0</formula>
    </cfRule>
  </conditionalFormatting>
  <conditionalFormatting sqref="E34:F34">
    <cfRule type="cellIs" priority="56" dxfId="11" operator="between" stopIfTrue="1">
      <formula>1</formula>
      <formula>99999999</formula>
    </cfRule>
  </conditionalFormatting>
  <conditionalFormatting sqref="A34">
    <cfRule type="cellIs" priority="54" dxfId="10" operator="equal" stopIfTrue="1">
      <formula>"H"</formula>
    </cfRule>
    <cfRule type="cellIs" priority="55" dxfId="9" operator="equal" stopIfTrue="1">
      <formula>"F"</formula>
    </cfRule>
  </conditionalFormatting>
  <conditionalFormatting sqref="O34">
    <cfRule type="cellIs" priority="52" dxfId="1041" operator="lessThan" stopIfTrue="1">
      <formula>0</formula>
    </cfRule>
  </conditionalFormatting>
  <conditionalFormatting sqref="M33">
    <cfRule type="cellIs" priority="47" dxfId="1041" operator="lessThan" stopIfTrue="1">
      <formula>0</formula>
    </cfRule>
  </conditionalFormatting>
  <conditionalFormatting sqref="E33:F33">
    <cfRule type="cellIs" priority="50" dxfId="11" operator="between" stopIfTrue="1">
      <formula>1</formula>
      <formula>99999999</formula>
    </cfRule>
  </conditionalFormatting>
  <conditionalFormatting sqref="A33">
    <cfRule type="cellIs" priority="48" dxfId="10" operator="equal" stopIfTrue="1">
      <formula>"H"</formula>
    </cfRule>
    <cfRule type="cellIs" priority="49" dxfId="9" operator="equal" stopIfTrue="1">
      <formula>"F"</formula>
    </cfRule>
  </conditionalFormatting>
  <conditionalFormatting sqref="O33">
    <cfRule type="cellIs" priority="46" dxfId="1041" operator="lessThan" stopIfTrue="1">
      <formula>0</formula>
    </cfRule>
  </conditionalFormatting>
  <conditionalFormatting sqref="S33">
    <cfRule type="cellIs" priority="45" dxfId="1041" operator="lessThan" stopIfTrue="1">
      <formula>0</formula>
    </cfRule>
  </conditionalFormatting>
  <conditionalFormatting sqref="M39">
    <cfRule type="cellIs" priority="41" dxfId="1041" operator="lessThan" stopIfTrue="1">
      <formula>0</formula>
    </cfRule>
  </conditionalFormatting>
  <conditionalFormatting sqref="E39:F39">
    <cfRule type="cellIs" priority="44" dxfId="11" operator="between" stopIfTrue="1">
      <formula>1</formula>
      <formula>99999999</formula>
    </cfRule>
  </conditionalFormatting>
  <conditionalFormatting sqref="A39">
    <cfRule type="cellIs" priority="42" dxfId="10" operator="equal" stopIfTrue="1">
      <formula>"H"</formula>
    </cfRule>
    <cfRule type="cellIs" priority="43" dxfId="9" operator="equal" stopIfTrue="1">
      <formula>"F"</formula>
    </cfRule>
  </conditionalFormatting>
  <conditionalFormatting sqref="O39">
    <cfRule type="cellIs" priority="40" dxfId="1041" operator="lessThan" stopIfTrue="1">
      <formula>0</formula>
    </cfRule>
  </conditionalFormatting>
  <conditionalFormatting sqref="S39">
    <cfRule type="cellIs" priority="39" dxfId="1041" operator="lessThan" stopIfTrue="1">
      <formula>0</formula>
    </cfRule>
  </conditionalFormatting>
  <conditionalFormatting sqref="E38:F38">
    <cfRule type="cellIs" priority="38" dxfId="11" operator="between" stopIfTrue="1">
      <formula>1</formula>
      <formula>99999999</formula>
    </cfRule>
  </conditionalFormatting>
  <conditionalFormatting sqref="A38">
    <cfRule type="cellIs" priority="36" dxfId="10" operator="equal" stopIfTrue="1">
      <formula>"H"</formula>
    </cfRule>
    <cfRule type="cellIs" priority="37" dxfId="9" operator="equal" stopIfTrue="1">
      <formula>"F"</formula>
    </cfRule>
  </conditionalFormatting>
  <conditionalFormatting sqref="G2:T2">
    <cfRule type="cellIs" priority="32" dxfId="1041" operator="lessThan" stopIfTrue="1">
      <formula>0</formula>
    </cfRule>
  </conditionalFormatting>
  <conditionalFormatting sqref="O1">
    <cfRule type="cellIs" priority="31" dxfId="1041" operator="lessThan" stopIfTrue="1">
      <formula>0</formula>
    </cfRule>
  </conditionalFormatting>
  <conditionalFormatting sqref="E1:F1">
    <cfRule type="cellIs" priority="30" dxfId="8" operator="between">
      <formula>2004</formula>
      <formula>2005</formula>
    </cfRule>
  </conditionalFormatting>
  <conditionalFormatting sqref="L7:L41">
    <cfRule type="cellIs" priority="29" dxfId="0" operator="notEqual" stopIfTrue="1">
      <formula>"F"</formula>
    </cfRule>
  </conditionalFormatting>
  <conditionalFormatting sqref="E7:F7 E10:E11 F9 F11 F13 F15 F17 F19 F21 F23 F25 F27">
    <cfRule type="cellIs" priority="28" dxfId="11" operator="between" stopIfTrue="1">
      <formula>1</formula>
      <formula>99999999</formula>
    </cfRule>
  </conditionalFormatting>
  <conditionalFormatting sqref="O7 O10:O11">
    <cfRule type="cellIs" priority="26" dxfId="1041" operator="lessThan" stopIfTrue="1">
      <formula>0</formula>
    </cfRule>
  </conditionalFormatting>
  <conditionalFormatting sqref="S7 S10:S11">
    <cfRule type="cellIs" priority="25" dxfId="1041" operator="lessThan" stopIfTrue="1">
      <formula>0</formula>
    </cfRule>
  </conditionalFormatting>
  <conditionalFormatting sqref="E9">
    <cfRule type="cellIs" priority="24" dxfId="11" operator="between" stopIfTrue="1">
      <formula>1</formula>
      <formula>99999999</formula>
    </cfRule>
  </conditionalFormatting>
  <conditionalFormatting sqref="S9">
    <cfRule type="cellIs" priority="21" dxfId="1041" operator="lessThan" stopIfTrue="1">
      <formula>0</formula>
    </cfRule>
  </conditionalFormatting>
  <conditionalFormatting sqref="Q5:R5">
    <cfRule type="cellIs" priority="9" dxfId="1041" operator="lessThan" stopIfTrue="1">
      <formula>0</formula>
    </cfRule>
  </conditionalFormatting>
  <conditionalFormatting sqref="Q4">
    <cfRule type="cellIs" priority="8" dxfId="1041" operator="lessThan" stopIfTrue="1">
      <formula>0</formula>
    </cfRule>
  </conditionalFormatting>
  <conditionalFormatting sqref="Q6">
    <cfRule type="cellIs" priority="7" dxfId="1041" operator="lessThan" stopIfTrue="1">
      <formula>0</formula>
    </cfRule>
  </conditionalFormatting>
  <conditionalFormatting sqref="A29">
    <cfRule type="cellIs" priority="5" dxfId="10" operator="equal" stopIfTrue="1">
      <formula>"H"</formula>
    </cfRule>
    <cfRule type="cellIs" priority="6" dxfId="9" operator="equal" stopIfTrue="1">
      <formula>"F"</formula>
    </cfRule>
  </conditionalFormatting>
  <conditionalFormatting sqref="E29:F29">
    <cfRule type="cellIs" priority="4" dxfId="11" operator="between" stopIfTrue="1">
      <formula>1</formula>
      <formula>99999999</formula>
    </cfRule>
  </conditionalFormatting>
  <dataValidations count="1">
    <dataValidation type="list" allowBlank="1" showInputMessage="1" showErrorMessage="1" sqref="A7:A41">
      <formula1>"H,F"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9"/>
  <sheetViews>
    <sheetView zoomScale="70" zoomScaleNormal="70" zoomScalePageLayoutView="0" workbookViewId="0" topLeftCell="A1">
      <selection activeCell="F13" sqref="F13"/>
    </sheetView>
  </sheetViews>
  <sheetFormatPr defaultColWidth="11.421875" defaultRowHeight="15"/>
  <cols>
    <col min="1" max="1" width="5.7109375" style="0" bestFit="1" customWidth="1"/>
    <col min="2" max="2" width="5.7109375" style="0" customWidth="1"/>
    <col min="3" max="3" width="11.57421875" style="0" customWidth="1"/>
    <col min="4" max="4" width="12.140625" style="0" bestFit="1" customWidth="1"/>
    <col min="5" max="5" width="13.8515625" style="0" customWidth="1"/>
    <col min="6" max="6" width="11.57421875" style="0" customWidth="1"/>
    <col min="7" max="7" width="29.7109375" style="0" customWidth="1"/>
    <col min="8" max="8" width="14.8515625" style="0" customWidth="1"/>
    <col min="10" max="10" width="9.140625" style="0" bestFit="1" customWidth="1"/>
    <col min="11" max="11" width="36.140625" style="49" bestFit="1" customWidth="1"/>
    <col min="12" max="12" width="16.57421875" style="0" customWidth="1"/>
    <col min="13" max="13" width="17.8515625" style="0" bestFit="1" customWidth="1"/>
    <col min="14" max="14" width="8.00390625" style="0" customWidth="1"/>
    <col min="15" max="15" width="13.421875" style="0" bestFit="1" customWidth="1"/>
    <col min="16" max="16" width="11.28125" style="0" bestFit="1" customWidth="1"/>
    <col min="17" max="17" width="13.421875" style="0" customWidth="1"/>
    <col min="18" max="18" width="7.8515625" style="0" customWidth="1"/>
    <col min="19" max="19" width="19.140625" style="0" customWidth="1"/>
    <col min="20" max="20" width="7.00390625" style="0" customWidth="1"/>
    <col min="21" max="21" width="12.140625" style="87" customWidth="1"/>
    <col min="22" max="22" width="11.421875" style="91" customWidth="1"/>
  </cols>
  <sheetData>
    <row r="1" spans="1:22" ht="28.5">
      <c r="A1" s="74" t="s">
        <v>32</v>
      </c>
      <c r="B1" s="75"/>
      <c r="C1" s="76"/>
      <c r="D1" s="77"/>
      <c r="E1" s="78"/>
      <c r="F1" s="78"/>
      <c r="G1" s="78"/>
      <c r="H1" s="78"/>
      <c r="I1" s="78"/>
      <c r="J1" s="78"/>
      <c r="K1" s="78"/>
      <c r="L1" s="78"/>
      <c r="M1" s="79"/>
      <c r="N1" s="78"/>
      <c r="O1" s="47"/>
      <c r="P1" s="47"/>
      <c r="Q1" s="47"/>
      <c r="R1" s="47"/>
      <c r="S1" s="47"/>
      <c r="T1" s="47"/>
      <c r="U1" s="85"/>
      <c r="V1" s="89"/>
    </row>
    <row r="2" spans="1:22" ht="28.5">
      <c r="A2" s="204" t="s">
        <v>54</v>
      </c>
      <c r="B2" s="205"/>
      <c r="C2" s="205"/>
      <c r="D2" s="205"/>
      <c r="E2" s="205"/>
      <c r="F2" s="168"/>
      <c r="G2" s="83"/>
      <c r="H2" s="83"/>
      <c r="I2" s="83"/>
      <c r="J2" s="83"/>
      <c r="K2" s="83"/>
      <c r="L2" s="83"/>
      <c r="M2" s="84"/>
      <c r="N2" s="83"/>
      <c r="O2" s="167"/>
      <c r="P2" s="167"/>
      <c r="Q2" s="167"/>
      <c r="R2" s="167"/>
      <c r="S2" s="167"/>
      <c r="T2" s="167"/>
      <c r="U2"/>
      <c r="V2"/>
    </row>
    <row r="3" spans="21:22" ht="15">
      <c r="U3" s="86"/>
      <c r="V3" s="90"/>
    </row>
    <row r="4" spans="13:22" ht="16.5" thickBot="1">
      <c r="M4" s="1" t="s">
        <v>9</v>
      </c>
      <c r="O4" s="1" t="s">
        <v>9</v>
      </c>
      <c r="Q4" s="1" t="s">
        <v>9</v>
      </c>
      <c r="S4" s="1" t="s">
        <v>9</v>
      </c>
      <c r="V4" s="170" t="s">
        <v>21</v>
      </c>
    </row>
    <row r="5" spans="1:21" ht="37.5">
      <c r="A5" s="193" t="s">
        <v>0</v>
      </c>
      <c r="B5" s="195" t="s">
        <v>1</v>
      </c>
      <c r="C5" s="197" t="s">
        <v>23</v>
      </c>
      <c r="D5" s="199" t="s">
        <v>22</v>
      </c>
      <c r="E5" s="208" t="s">
        <v>35</v>
      </c>
      <c r="F5" s="187" t="s">
        <v>34</v>
      </c>
      <c r="G5" s="206" t="s">
        <v>2</v>
      </c>
      <c r="H5" s="183" t="s">
        <v>3</v>
      </c>
      <c r="I5" s="185" t="s">
        <v>4</v>
      </c>
      <c r="J5" s="189" t="s">
        <v>5</v>
      </c>
      <c r="K5" s="191" t="s">
        <v>44</v>
      </c>
      <c r="L5" s="210" t="s">
        <v>45</v>
      </c>
      <c r="M5" s="169" t="s">
        <v>38</v>
      </c>
      <c r="N5" s="206" t="s">
        <v>8</v>
      </c>
      <c r="O5" s="160" t="s">
        <v>39</v>
      </c>
      <c r="P5" s="206" t="s">
        <v>8</v>
      </c>
      <c r="Q5" s="161" t="s">
        <v>40</v>
      </c>
      <c r="R5" s="206" t="s">
        <v>8</v>
      </c>
      <c r="S5" s="162" t="s">
        <v>41</v>
      </c>
      <c r="T5" s="206" t="s">
        <v>8</v>
      </c>
      <c r="U5" s="181" t="s">
        <v>42</v>
      </c>
    </row>
    <row r="6" spans="1:21" ht="16.5" thickBot="1">
      <c r="A6" s="194"/>
      <c r="B6" s="196"/>
      <c r="C6" s="198"/>
      <c r="D6" s="200"/>
      <c r="E6" s="209"/>
      <c r="F6" s="188"/>
      <c r="G6" s="212"/>
      <c r="H6" s="184"/>
      <c r="I6" s="186"/>
      <c r="J6" s="190"/>
      <c r="K6" s="192"/>
      <c r="L6" s="211"/>
      <c r="M6" s="1" t="s">
        <v>27</v>
      </c>
      <c r="N6" s="207"/>
      <c r="O6" s="1" t="s">
        <v>19</v>
      </c>
      <c r="P6" s="207"/>
      <c r="Q6" s="1" t="s">
        <v>20</v>
      </c>
      <c r="R6" s="207"/>
      <c r="S6" s="1" t="s">
        <v>24</v>
      </c>
      <c r="T6" s="207"/>
      <c r="U6" s="182"/>
    </row>
    <row r="7" spans="1:22" ht="23.25">
      <c r="A7" s="98" t="s">
        <v>10</v>
      </c>
      <c r="B7" s="100"/>
      <c r="C7" s="99">
        <f>IF(N7="","",SUM(N7,P7,R7,T7))</f>
      </c>
      <c r="D7" s="4">
        <f aca="true" t="shared" si="0" ref="D7:D41">IF(C7="","",RANK(C7,$C$7:$C$41,1))</f>
      </c>
      <c r="E7" s="5"/>
      <c r="F7" s="129"/>
      <c r="G7" s="7"/>
      <c r="H7" s="8"/>
      <c r="I7" s="34"/>
      <c r="J7" s="9"/>
      <c r="K7" s="10"/>
      <c r="L7" s="6" t="s">
        <v>11</v>
      </c>
      <c r="M7" s="51"/>
      <c r="N7" s="145">
        <f aca="true" t="shared" si="1" ref="N7:N41">IF(M7="","",RANK(M7,$M$7:$M$41,0))</f>
      </c>
      <c r="O7" s="53"/>
      <c r="P7" s="145">
        <f aca="true" t="shared" si="2" ref="P7:P41">IF(O7="","",RANK(O7,$O$7:$O$41,0))</f>
      </c>
      <c r="Q7" s="147"/>
      <c r="R7" s="145">
        <f>IF(Q7="","",RANK(Q7,$Q$7:$Q$41,1))</f>
      </c>
      <c r="S7" s="55"/>
      <c r="T7" s="145">
        <f>IF(S7="","",RANK(S7,$S$7:$S$41,0))</f>
      </c>
      <c r="U7" s="88">
        <f>SUM(J7*0.55)</f>
        <v>0</v>
      </c>
      <c r="V7"/>
    </row>
    <row r="8" spans="1:22" ht="23.25">
      <c r="A8" s="98" t="s">
        <v>10</v>
      </c>
      <c r="B8" s="100"/>
      <c r="C8" s="99">
        <f aca="true" t="shared" si="3" ref="C8:C41">IF(N8="","",SUM(N8,P8,R8,T8))</f>
      </c>
      <c r="D8" s="4">
        <f t="shared" si="0"/>
      </c>
      <c r="E8" s="5"/>
      <c r="F8" s="129"/>
      <c r="G8" s="7"/>
      <c r="H8" s="8"/>
      <c r="I8" s="34"/>
      <c r="J8" s="9"/>
      <c r="K8" s="10"/>
      <c r="L8" s="6" t="s">
        <v>11</v>
      </c>
      <c r="M8" s="51"/>
      <c r="N8" s="145">
        <f t="shared" si="1"/>
      </c>
      <c r="O8" s="53"/>
      <c r="P8" s="145">
        <f t="shared" si="2"/>
      </c>
      <c r="Q8" s="147"/>
      <c r="R8" s="145">
        <f aca="true" t="shared" si="4" ref="R8:R41">IF(Q8="","",RANK(Q8,$Q$7:$Q$41,1))</f>
      </c>
      <c r="S8" s="55"/>
      <c r="T8" s="145">
        <f aca="true" t="shared" si="5" ref="T8:T41">IF(S8="","",RANK(S8,$S$7:$S$41,0))</f>
      </c>
      <c r="U8" s="88">
        <f aca="true" t="shared" si="6" ref="U8:U41">SUM(J8*0.55)</f>
        <v>0</v>
      </c>
      <c r="V8"/>
    </row>
    <row r="9" spans="1:22" ht="23.25">
      <c r="A9" s="98" t="s">
        <v>10</v>
      </c>
      <c r="B9" s="100"/>
      <c r="C9" s="99">
        <f t="shared" si="3"/>
      </c>
      <c r="D9" s="4">
        <f t="shared" si="0"/>
      </c>
      <c r="E9" s="5"/>
      <c r="F9" s="129"/>
      <c r="G9" s="41"/>
      <c r="H9" s="42"/>
      <c r="I9" s="39"/>
      <c r="J9" s="43"/>
      <c r="K9" s="50"/>
      <c r="L9" s="6" t="s">
        <v>11</v>
      </c>
      <c r="M9" s="51"/>
      <c r="N9" s="145">
        <f t="shared" si="1"/>
      </c>
      <c r="O9" s="53"/>
      <c r="P9" s="145">
        <f t="shared" si="2"/>
      </c>
      <c r="Q9" s="147"/>
      <c r="R9" s="145">
        <f t="shared" si="4"/>
      </c>
      <c r="S9" s="55"/>
      <c r="T9" s="145">
        <f t="shared" si="5"/>
      </c>
      <c r="U9" s="88">
        <f t="shared" si="6"/>
        <v>0</v>
      </c>
      <c r="V9"/>
    </row>
    <row r="10" spans="1:22" ht="23.25">
      <c r="A10" s="98" t="s">
        <v>10</v>
      </c>
      <c r="B10" s="100"/>
      <c r="C10" s="99">
        <f t="shared" si="3"/>
      </c>
      <c r="D10" s="4">
        <f t="shared" si="0"/>
      </c>
      <c r="E10" s="5"/>
      <c r="F10" s="129"/>
      <c r="G10" s="7"/>
      <c r="H10" s="8"/>
      <c r="I10" s="34"/>
      <c r="J10" s="9"/>
      <c r="K10" s="10"/>
      <c r="L10" s="6" t="s">
        <v>11</v>
      </c>
      <c r="M10" s="51"/>
      <c r="N10" s="145">
        <f t="shared" si="1"/>
      </c>
      <c r="O10" s="53"/>
      <c r="P10" s="145">
        <f t="shared" si="2"/>
      </c>
      <c r="Q10" s="147"/>
      <c r="R10" s="145">
        <f t="shared" si="4"/>
      </c>
      <c r="S10" s="55"/>
      <c r="T10" s="145">
        <f t="shared" si="5"/>
      </c>
      <c r="U10" s="88">
        <f t="shared" si="6"/>
        <v>0</v>
      </c>
      <c r="V10"/>
    </row>
    <row r="11" spans="1:22" ht="23.25">
      <c r="A11" s="98" t="s">
        <v>10</v>
      </c>
      <c r="B11" s="100"/>
      <c r="C11" s="99">
        <f t="shared" si="3"/>
      </c>
      <c r="D11" s="4">
        <f t="shared" si="0"/>
      </c>
      <c r="E11" s="5"/>
      <c r="F11" s="129"/>
      <c r="G11" s="7"/>
      <c r="H11" s="8"/>
      <c r="I11" s="34"/>
      <c r="J11" s="9"/>
      <c r="K11" s="10"/>
      <c r="L11" s="6" t="s">
        <v>11</v>
      </c>
      <c r="M11" s="51"/>
      <c r="N11" s="145">
        <f t="shared" si="1"/>
      </c>
      <c r="O11" s="53"/>
      <c r="P11" s="145">
        <f t="shared" si="2"/>
      </c>
      <c r="Q11" s="147"/>
      <c r="R11" s="145">
        <f t="shared" si="4"/>
      </c>
      <c r="S11" s="55"/>
      <c r="T11" s="145">
        <f t="shared" si="5"/>
      </c>
      <c r="U11" s="88">
        <f t="shared" si="6"/>
        <v>0</v>
      </c>
      <c r="V11"/>
    </row>
    <row r="12" spans="1:22" ht="23.25">
      <c r="A12" s="98" t="s">
        <v>10</v>
      </c>
      <c r="B12" s="100"/>
      <c r="C12" s="99">
        <f t="shared" si="3"/>
      </c>
      <c r="D12" s="4">
        <f t="shared" si="0"/>
      </c>
      <c r="E12" s="5"/>
      <c r="F12" s="129"/>
      <c r="G12" s="7"/>
      <c r="H12" s="8"/>
      <c r="I12" s="34"/>
      <c r="J12" s="9"/>
      <c r="K12" s="10"/>
      <c r="L12" s="6" t="s">
        <v>11</v>
      </c>
      <c r="M12" s="51"/>
      <c r="N12" s="145">
        <f t="shared" si="1"/>
      </c>
      <c r="O12" s="53"/>
      <c r="P12" s="145">
        <f t="shared" si="2"/>
      </c>
      <c r="Q12" s="147"/>
      <c r="R12" s="145">
        <f t="shared" si="4"/>
      </c>
      <c r="S12" s="55"/>
      <c r="T12" s="145">
        <f t="shared" si="5"/>
      </c>
      <c r="U12" s="88">
        <f t="shared" si="6"/>
        <v>0</v>
      </c>
      <c r="V12"/>
    </row>
    <row r="13" spans="1:22" ht="23.25">
      <c r="A13" s="98" t="s">
        <v>10</v>
      </c>
      <c r="B13" s="100"/>
      <c r="C13" s="99">
        <f t="shared" si="3"/>
      </c>
      <c r="D13" s="4">
        <f t="shared" si="0"/>
      </c>
      <c r="E13" s="5"/>
      <c r="F13" s="129"/>
      <c r="G13" s="7"/>
      <c r="H13" s="8"/>
      <c r="I13" s="34"/>
      <c r="J13" s="9"/>
      <c r="K13" s="10"/>
      <c r="L13" s="6" t="s">
        <v>11</v>
      </c>
      <c r="M13" s="51"/>
      <c r="N13" s="145">
        <f t="shared" si="1"/>
      </c>
      <c r="O13" s="53"/>
      <c r="P13" s="145">
        <f t="shared" si="2"/>
      </c>
      <c r="Q13" s="147"/>
      <c r="R13" s="145">
        <f t="shared" si="4"/>
      </c>
      <c r="S13" s="55"/>
      <c r="T13" s="145">
        <f t="shared" si="5"/>
      </c>
      <c r="U13" s="88">
        <f t="shared" si="6"/>
        <v>0</v>
      </c>
      <c r="V13"/>
    </row>
    <row r="14" spans="1:22" ht="23.25">
      <c r="A14" s="98" t="s">
        <v>10</v>
      </c>
      <c r="B14" s="100"/>
      <c r="C14" s="99">
        <f t="shared" si="3"/>
      </c>
      <c r="D14" s="4">
        <f t="shared" si="0"/>
      </c>
      <c r="E14" s="5"/>
      <c r="F14" s="129"/>
      <c r="G14" s="41"/>
      <c r="H14" s="42"/>
      <c r="I14" s="39"/>
      <c r="J14" s="43"/>
      <c r="K14" s="50"/>
      <c r="L14" s="6" t="s">
        <v>11</v>
      </c>
      <c r="M14" s="51"/>
      <c r="N14" s="145">
        <f t="shared" si="1"/>
      </c>
      <c r="O14" s="53"/>
      <c r="P14" s="145">
        <f t="shared" si="2"/>
      </c>
      <c r="Q14" s="147"/>
      <c r="R14" s="145">
        <f t="shared" si="4"/>
      </c>
      <c r="S14" s="55"/>
      <c r="T14" s="145">
        <f t="shared" si="5"/>
      </c>
      <c r="U14" s="88">
        <f t="shared" si="6"/>
        <v>0</v>
      </c>
      <c r="V14"/>
    </row>
    <row r="15" spans="1:22" ht="23.25">
      <c r="A15" s="98" t="s">
        <v>10</v>
      </c>
      <c r="B15" s="100"/>
      <c r="C15" s="99">
        <f t="shared" si="3"/>
      </c>
      <c r="D15" s="4">
        <f t="shared" si="0"/>
      </c>
      <c r="E15" s="5"/>
      <c r="F15" s="129"/>
      <c r="G15" s="7"/>
      <c r="H15" s="8"/>
      <c r="I15" s="34"/>
      <c r="J15" s="9"/>
      <c r="K15" s="10"/>
      <c r="L15" s="6" t="s">
        <v>11</v>
      </c>
      <c r="M15" s="51"/>
      <c r="N15" s="145">
        <f t="shared" si="1"/>
      </c>
      <c r="O15" s="53"/>
      <c r="P15" s="145">
        <f t="shared" si="2"/>
      </c>
      <c r="Q15" s="147"/>
      <c r="R15" s="145">
        <f t="shared" si="4"/>
      </c>
      <c r="S15" s="55"/>
      <c r="T15" s="145">
        <f t="shared" si="5"/>
      </c>
      <c r="U15" s="88">
        <f t="shared" si="6"/>
        <v>0</v>
      </c>
      <c r="V15"/>
    </row>
    <row r="16" spans="1:22" ht="23.25">
      <c r="A16" s="98" t="s">
        <v>10</v>
      </c>
      <c r="B16" s="100"/>
      <c r="C16" s="99">
        <f t="shared" si="3"/>
      </c>
      <c r="D16" s="4">
        <f t="shared" si="0"/>
      </c>
      <c r="E16" s="5"/>
      <c r="F16" s="129"/>
      <c r="G16" s="7"/>
      <c r="H16" s="8"/>
      <c r="I16" s="34"/>
      <c r="J16" s="9"/>
      <c r="K16" s="10"/>
      <c r="L16" s="6" t="s">
        <v>11</v>
      </c>
      <c r="M16" s="51"/>
      <c r="N16" s="145">
        <f t="shared" si="1"/>
      </c>
      <c r="O16" s="53"/>
      <c r="P16" s="145">
        <f t="shared" si="2"/>
      </c>
      <c r="Q16" s="147"/>
      <c r="R16" s="145">
        <f t="shared" si="4"/>
      </c>
      <c r="S16" s="55"/>
      <c r="T16" s="145">
        <f t="shared" si="5"/>
      </c>
      <c r="U16" s="88">
        <f t="shared" si="6"/>
        <v>0</v>
      </c>
      <c r="V16"/>
    </row>
    <row r="17" spans="1:22" ht="23.25">
      <c r="A17" s="2" t="s">
        <v>10</v>
      </c>
      <c r="B17" s="100"/>
      <c r="C17" s="99">
        <f t="shared" si="3"/>
      </c>
      <c r="D17" s="4">
        <f t="shared" si="0"/>
      </c>
      <c r="E17" s="5"/>
      <c r="F17" s="129"/>
      <c r="G17" s="7"/>
      <c r="H17" s="8"/>
      <c r="I17" s="34"/>
      <c r="J17" s="9"/>
      <c r="K17" s="10"/>
      <c r="L17" s="6" t="s">
        <v>11</v>
      </c>
      <c r="M17" s="51"/>
      <c r="N17" s="145">
        <f t="shared" si="1"/>
      </c>
      <c r="O17" s="53"/>
      <c r="P17" s="145">
        <f t="shared" si="2"/>
      </c>
      <c r="Q17" s="147"/>
      <c r="R17" s="145">
        <f t="shared" si="4"/>
      </c>
      <c r="S17" s="55"/>
      <c r="T17" s="145">
        <f t="shared" si="5"/>
      </c>
      <c r="U17" s="88">
        <f t="shared" si="6"/>
        <v>0</v>
      </c>
      <c r="V17"/>
    </row>
    <row r="18" spans="1:22" ht="23.25">
      <c r="A18" s="2" t="s">
        <v>10</v>
      </c>
      <c r="B18" s="100"/>
      <c r="C18" s="99">
        <f t="shared" si="3"/>
      </c>
      <c r="D18" s="4">
        <f t="shared" si="0"/>
      </c>
      <c r="E18" s="5"/>
      <c r="F18" s="129"/>
      <c r="G18" s="7"/>
      <c r="H18" s="8"/>
      <c r="I18" s="34"/>
      <c r="J18" s="9"/>
      <c r="K18" s="10"/>
      <c r="L18" s="6" t="s">
        <v>11</v>
      </c>
      <c r="M18" s="51"/>
      <c r="N18" s="145">
        <f t="shared" si="1"/>
      </c>
      <c r="O18" s="53"/>
      <c r="P18" s="145">
        <f t="shared" si="2"/>
      </c>
      <c r="Q18" s="147"/>
      <c r="R18" s="145">
        <f t="shared" si="4"/>
      </c>
      <c r="S18" s="55"/>
      <c r="T18" s="145">
        <f t="shared" si="5"/>
      </c>
      <c r="U18" s="88">
        <f t="shared" si="6"/>
        <v>0</v>
      </c>
      <c r="V18"/>
    </row>
    <row r="19" spans="1:22" ht="23.25">
      <c r="A19" s="2" t="s">
        <v>10</v>
      </c>
      <c r="B19" s="100"/>
      <c r="C19" s="99">
        <f t="shared" si="3"/>
      </c>
      <c r="D19" s="4">
        <f t="shared" si="0"/>
      </c>
      <c r="E19" s="5"/>
      <c r="F19" s="129"/>
      <c r="G19" s="7"/>
      <c r="H19" s="8"/>
      <c r="I19" s="39"/>
      <c r="J19" s="43"/>
      <c r="K19" s="11"/>
      <c r="L19" s="6" t="s">
        <v>11</v>
      </c>
      <c r="M19" s="51"/>
      <c r="N19" s="145">
        <f t="shared" si="1"/>
      </c>
      <c r="O19" s="53"/>
      <c r="P19" s="145">
        <f t="shared" si="2"/>
      </c>
      <c r="Q19" s="147"/>
      <c r="R19" s="145">
        <f t="shared" si="4"/>
      </c>
      <c r="S19" s="55"/>
      <c r="T19" s="145">
        <f t="shared" si="5"/>
      </c>
      <c r="U19" s="88">
        <f t="shared" si="6"/>
        <v>0</v>
      </c>
      <c r="V19"/>
    </row>
    <row r="20" spans="1:22" ht="23.25">
      <c r="A20" s="2" t="s">
        <v>10</v>
      </c>
      <c r="B20" s="100"/>
      <c r="C20" s="99">
        <f t="shared" si="3"/>
      </c>
      <c r="D20" s="4">
        <f t="shared" si="0"/>
      </c>
      <c r="E20" s="5"/>
      <c r="F20" s="129"/>
      <c r="G20" s="7"/>
      <c r="H20" s="8"/>
      <c r="I20" s="34"/>
      <c r="J20" s="9"/>
      <c r="K20" s="10"/>
      <c r="L20" s="6" t="s">
        <v>11</v>
      </c>
      <c r="M20" s="51"/>
      <c r="N20" s="145">
        <f t="shared" si="1"/>
      </c>
      <c r="O20" s="53"/>
      <c r="P20" s="145">
        <f t="shared" si="2"/>
      </c>
      <c r="Q20" s="147"/>
      <c r="R20" s="145">
        <f t="shared" si="4"/>
      </c>
      <c r="S20" s="55"/>
      <c r="T20" s="145">
        <f t="shared" si="5"/>
      </c>
      <c r="U20" s="88">
        <f t="shared" si="6"/>
        <v>0</v>
      </c>
      <c r="V20"/>
    </row>
    <row r="21" spans="1:22" ht="23.25">
      <c r="A21" s="2" t="s">
        <v>10</v>
      </c>
      <c r="B21" s="100"/>
      <c r="C21" s="99">
        <f t="shared" si="3"/>
      </c>
      <c r="D21" s="4">
        <f t="shared" si="0"/>
      </c>
      <c r="E21" s="5"/>
      <c r="F21" s="129"/>
      <c r="G21" s="7"/>
      <c r="H21" s="8"/>
      <c r="I21" s="34"/>
      <c r="J21" s="9"/>
      <c r="K21" s="10"/>
      <c r="L21" s="6" t="s">
        <v>11</v>
      </c>
      <c r="M21" s="51"/>
      <c r="N21" s="145">
        <f t="shared" si="1"/>
      </c>
      <c r="O21" s="53"/>
      <c r="P21" s="145">
        <f t="shared" si="2"/>
      </c>
      <c r="Q21" s="147"/>
      <c r="R21" s="145">
        <f t="shared" si="4"/>
      </c>
      <c r="S21" s="55"/>
      <c r="T21" s="145">
        <f t="shared" si="5"/>
      </c>
      <c r="U21" s="88">
        <f t="shared" si="6"/>
        <v>0</v>
      </c>
      <c r="V21"/>
    </row>
    <row r="22" spans="1:22" ht="23.25">
      <c r="A22" s="98" t="s">
        <v>10</v>
      </c>
      <c r="B22" s="100"/>
      <c r="C22" s="99">
        <f t="shared" si="3"/>
      </c>
      <c r="D22" s="4">
        <f t="shared" si="0"/>
      </c>
      <c r="E22" s="5"/>
      <c r="F22" s="129"/>
      <c r="G22" s="41"/>
      <c r="H22" s="42"/>
      <c r="I22" s="34"/>
      <c r="J22" s="9"/>
      <c r="K22" s="50"/>
      <c r="L22" s="6" t="s">
        <v>11</v>
      </c>
      <c r="M22" s="51"/>
      <c r="N22" s="145">
        <f t="shared" si="1"/>
      </c>
      <c r="O22" s="53"/>
      <c r="P22" s="145">
        <f t="shared" si="2"/>
      </c>
      <c r="Q22" s="147"/>
      <c r="R22" s="145">
        <f t="shared" si="4"/>
      </c>
      <c r="S22" s="55"/>
      <c r="T22" s="145">
        <f t="shared" si="5"/>
      </c>
      <c r="U22" s="88">
        <f t="shared" si="6"/>
        <v>0</v>
      </c>
      <c r="V22"/>
    </row>
    <row r="23" spans="1:22" ht="23.25">
      <c r="A23" s="98" t="s">
        <v>10</v>
      </c>
      <c r="B23" s="100"/>
      <c r="C23" s="99">
        <f t="shared" si="3"/>
      </c>
      <c r="D23" s="4">
        <f t="shared" si="0"/>
      </c>
      <c r="E23" s="5"/>
      <c r="F23" s="129"/>
      <c r="G23" s="7"/>
      <c r="H23" s="8"/>
      <c r="I23" s="34"/>
      <c r="J23" s="9"/>
      <c r="K23" s="10"/>
      <c r="L23" s="6" t="s">
        <v>11</v>
      </c>
      <c r="M23" s="51"/>
      <c r="N23" s="145">
        <f t="shared" si="1"/>
      </c>
      <c r="O23" s="53"/>
      <c r="P23" s="145">
        <f t="shared" si="2"/>
      </c>
      <c r="Q23" s="147"/>
      <c r="R23" s="145">
        <f t="shared" si="4"/>
      </c>
      <c r="S23" s="55"/>
      <c r="T23" s="145">
        <f t="shared" si="5"/>
      </c>
      <c r="U23" s="88">
        <f t="shared" si="6"/>
        <v>0</v>
      </c>
      <c r="V23"/>
    </row>
    <row r="24" spans="1:22" ht="23.25">
      <c r="A24" s="98" t="s">
        <v>10</v>
      </c>
      <c r="B24" s="100"/>
      <c r="C24" s="99">
        <f t="shared" si="3"/>
      </c>
      <c r="D24" s="4">
        <f t="shared" si="0"/>
      </c>
      <c r="E24" s="5"/>
      <c r="F24" s="129"/>
      <c r="G24" s="7"/>
      <c r="H24" s="8"/>
      <c r="I24" s="39"/>
      <c r="J24" s="43"/>
      <c r="K24" s="10"/>
      <c r="L24" s="6" t="s">
        <v>11</v>
      </c>
      <c r="M24" s="51"/>
      <c r="N24" s="145">
        <f t="shared" si="1"/>
      </c>
      <c r="O24" s="53"/>
      <c r="P24" s="145">
        <f t="shared" si="2"/>
      </c>
      <c r="Q24" s="147"/>
      <c r="R24" s="145">
        <f t="shared" si="4"/>
      </c>
      <c r="S24" s="55"/>
      <c r="T24" s="145">
        <f t="shared" si="5"/>
      </c>
      <c r="U24" s="88">
        <f t="shared" si="6"/>
        <v>0</v>
      </c>
      <c r="V24"/>
    </row>
    <row r="25" spans="1:22" ht="23.25">
      <c r="A25" s="98" t="s">
        <v>10</v>
      </c>
      <c r="B25" s="100"/>
      <c r="C25" s="99">
        <f t="shared" si="3"/>
      </c>
      <c r="D25" s="4">
        <f t="shared" si="0"/>
      </c>
      <c r="E25" s="5"/>
      <c r="F25" s="129"/>
      <c r="G25" s="7"/>
      <c r="H25" s="8"/>
      <c r="I25" s="34"/>
      <c r="J25" s="9"/>
      <c r="K25" s="10"/>
      <c r="L25" s="6" t="s">
        <v>11</v>
      </c>
      <c r="M25" s="51"/>
      <c r="N25" s="145">
        <f t="shared" si="1"/>
      </c>
      <c r="O25" s="53"/>
      <c r="P25" s="145">
        <f t="shared" si="2"/>
      </c>
      <c r="Q25" s="147"/>
      <c r="R25" s="145">
        <f t="shared" si="4"/>
      </c>
      <c r="S25" s="55"/>
      <c r="T25" s="145">
        <f t="shared" si="5"/>
      </c>
      <c r="U25" s="88">
        <f t="shared" si="6"/>
        <v>0</v>
      </c>
      <c r="V25"/>
    </row>
    <row r="26" spans="1:22" ht="23.25">
      <c r="A26" s="98" t="s">
        <v>10</v>
      </c>
      <c r="B26" s="100"/>
      <c r="C26" s="99">
        <f t="shared" si="3"/>
      </c>
      <c r="D26" s="4">
        <f t="shared" si="0"/>
      </c>
      <c r="E26" s="5"/>
      <c r="F26" s="129"/>
      <c r="G26" s="7"/>
      <c r="H26" s="8"/>
      <c r="I26" s="39"/>
      <c r="J26" s="43"/>
      <c r="K26" s="10"/>
      <c r="L26" s="6" t="s">
        <v>11</v>
      </c>
      <c r="M26" s="51"/>
      <c r="N26" s="145">
        <f t="shared" si="1"/>
      </c>
      <c r="O26" s="53"/>
      <c r="P26" s="145">
        <f t="shared" si="2"/>
      </c>
      <c r="Q26" s="147"/>
      <c r="R26" s="145">
        <f t="shared" si="4"/>
      </c>
      <c r="S26" s="55"/>
      <c r="T26" s="145">
        <f t="shared" si="5"/>
      </c>
      <c r="U26" s="88">
        <f t="shared" si="6"/>
        <v>0</v>
      </c>
      <c r="V26"/>
    </row>
    <row r="27" spans="1:22" ht="23.25">
      <c r="A27" s="98" t="s">
        <v>10</v>
      </c>
      <c r="B27" s="100"/>
      <c r="C27" s="99">
        <f t="shared" si="3"/>
      </c>
      <c r="D27" s="4">
        <f t="shared" si="0"/>
      </c>
      <c r="E27" s="5"/>
      <c r="F27" s="129"/>
      <c r="G27" s="7"/>
      <c r="H27" s="8"/>
      <c r="I27" s="34"/>
      <c r="J27" s="9"/>
      <c r="K27" s="10"/>
      <c r="L27" s="6" t="s">
        <v>11</v>
      </c>
      <c r="M27" s="51"/>
      <c r="N27" s="145">
        <f t="shared" si="1"/>
      </c>
      <c r="O27" s="53"/>
      <c r="P27" s="145">
        <f t="shared" si="2"/>
      </c>
      <c r="Q27" s="147"/>
      <c r="R27" s="145">
        <f t="shared" si="4"/>
      </c>
      <c r="S27" s="55"/>
      <c r="T27" s="145">
        <f t="shared" si="5"/>
      </c>
      <c r="U27" s="88">
        <f t="shared" si="6"/>
        <v>0</v>
      </c>
      <c r="V27"/>
    </row>
    <row r="28" spans="1:22" ht="23.25">
      <c r="A28" s="98" t="s">
        <v>10</v>
      </c>
      <c r="B28" s="100"/>
      <c r="C28" s="99">
        <f t="shared" si="3"/>
      </c>
      <c r="D28" s="4">
        <f t="shared" si="0"/>
      </c>
      <c r="E28" s="5"/>
      <c r="F28" s="129"/>
      <c r="G28" s="7"/>
      <c r="H28" s="8"/>
      <c r="I28" s="34"/>
      <c r="J28" s="9"/>
      <c r="K28" s="10"/>
      <c r="L28" s="6" t="s">
        <v>11</v>
      </c>
      <c r="M28" s="51"/>
      <c r="N28" s="145">
        <f t="shared" si="1"/>
      </c>
      <c r="O28" s="53"/>
      <c r="P28" s="145">
        <f t="shared" si="2"/>
      </c>
      <c r="Q28" s="147"/>
      <c r="R28" s="145">
        <f t="shared" si="4"/>
      </c>
      <c r="S28" s="55"/>
      <c r="T28" s="145">
        <f t="shared" si="5"/>
      </c>
      <c r="U28" s="88">
        <f t="shared" si="6"/>
        <v>0</v>
      </c>
      <c r="V28"/>
    </row>
    <row r="29" spans="1:22" ht="23.25">
      <c r="A29" s="98" t="s">
        <v>10</v>
      </c>
      <c r="B29" s="100"/>
      <c r="C29" s="99">
        <f>IF(N29="","",SUM(N29,P29,R29,T29))</f>
      </c>
      <c r="D29" s="4">
        <f t="shared" si="0"/>
      </c>
      <c r="E29" s="5"/>
      <c r="F29" s="129"/>
      <c r="G29" s="7"/>
      <c r="H29" s="8"/>
      <c r="I29" s="34"/>
      <c r="J29" s="9"/>
      <c r="K29" s="10"/>
      <c r="L29" s="6" t="s">
        <v>11</v>
      </c>
      <c r="M29" s="51"/>
      <c r="N29" s="145">
        <f t="shared" si="1"/>
      </c>
      <c r="O29" s="53"/>
      <c r="P29" s="145">
        <f t="shared" si="2"/>
      </c>
      <c r="Q29" s="147"/>
      <c r="R29" s="145">
        <f>IF(Q29="","",RANK(Q29,$Q$7:$Q$41,1))</f>
      </c>
      <c r="S29" s="55"/>
      <c r="T29" s="145">
        <f t="shared" si="5"/>
      </c>
      <c r="U29" s="88">
        <f t="shared" si="6"/>
        <v>0</v>
      </c>
      <c r="V29"/>
    </row>
    <row r="30" spans="1:22" ht="23.25">
      <c r="A30" s="98" t="s">
        <v>10</v>
      </c>
      <c r="B30" s="100"/>
      <c r="C30" s="99">
        <f t="shared" si="3"/>
      </c>
      <c r="D30" s="4">
        <f t="shared" si="0"/>
      </c>
      <c r="E30" s="5"/>
      <c r="F30" s="129"/>
      <c r="G30" s="7"/>
      <c r="H30" s="8"/>
      <c r="I30" s="34"/>
      <c r="J30" s="9"/>
      <c r="K30" s="10"/>
      <c r="L30" s="6" t="s">
        <v>11</v>
      </c>
      <c r="M30" s="51"/>
      <c r="N30" s="145">
        <f t="shared" si="1"/>
      </c>
      <c r="O30" s="53"/>
      <c r="P30" s="145">
        <f t="shared" si="2"/>
      </c>
      <c r="Q30" s="147"/>
      <c r="R30" s="145">
        <f t="shared" si="4"/>
      </c>
      <c r="S30" s="55"/>
      <c r="T30" s="145">
        <f t="shared" si="5"/>
      </c>
      <c r="U30" s="88">
        <f t="shared" si="6"/>
        <v>0</v>
      </c>
      <c r="V30"/>
    </row>
    <row r="31" spans="1:22" ht="23.25">
      <c r="A31" s="98" t="s">
        <v>10</v>
      </c>
      <c r="B31" s="100"/>
      <c r="C31" s="99">
        <f t="shared" si="3"/>
      </c>
      <c r="D31" s="4">
        <f t="shared" si="0"/>
      </c>
      <c r="E31" s="36"/>
      <c r="F31" s="131"/>
      <c r="G31" s="37"/>
      <c r="H31" s="38"/>
      <c r="I31" s="39"/>
      <c r="J31" s="40"/>
      <c r="K31" s="97"/>
      <c r="L31" s="6" t="s">
        <v>11</v>
      </c>
      <c r="M31" s="52"/>
      <c r="N31" s="145">
        <f t="shared" si="1"/>
      </c>
      <c r="O31" s="54"/>
      <c r="P31" s="145">
        <f t="shared" si="2"/>
      </c>
      <c r="Q31" s="148"/>
      <c r="R31" s="145">
        <f t="shared" si="4"/>
      </c>
      <c r="S31" s="56"/>
      <c r="T31" s="145">
        <f t="shared" si="5"/>
      </c>
      <c r="U31" s="88">
        <f t="shared" si="6"/>
        <v>0</v>
      </c>
      <c r="V31"/>
    </row>
    <row r="32" spans="1:22" ht="23.25">
      <c r="A32" s="98" t="s">
        <v>10</v>
      </c>
      <c r="B32" s="100"/>
      <c r="C32" s="99">
        <f t="shared" si="3"/>
      </c>
      <c r="D32" s="4">
        <f t="shared" si="0"/>
      </c>
      <c r="E32" s="5"/>
      <c r="F32" s="129"/>
      <c r="G32" s="15"/>
      <c r="H32" s="16"/>
      <c r="I32" s="34"/>
      <c r="J32" s="9"/>
      <c r="K32" s="10"/>
      <c r="L32" s="6" t="s">
        <v>11</v>
      </c>
      <c r="M32" s="51"/>
      <c r="N32" s="145">
        <f t="shared" si="1"/>
      </c>
      <c r="O32" s="53"/>
      <c r="P32" s="145">
        <f t="shared" si="2"/>
      </c>
      <c r="Q32" s="147"/>
      <c r="R32" s="145">
        <f t="shared" si="4"/>
      </c>
      <c r="S32" s="55"/>
      <c r="T32" s="145">
        <f t="shared" si="5"/>
      </c>
      <c r="U32" s="88">
        <f t="shared" si="6"/>
        <v>0</v>
      </c>
      <c r="V32"/>
    </row>
    <row r="33" spans="1:22" ht="23.25">
      <c r="A33" s="98" t="s">
        <v>10</v>
      </c>
      <c r="B33" s="100"/>
      <c r="C33" s="99">
        <f t="shared" si="3"/>
      </c>
      <c r="D33" s="4">
        <f t="shared" si="0"/>
      </c>
      <c r="E33" s="5"/>
      <c r="F33" s="129"/>
      <c r="G33" s="7"/>
      <c r="H33" s="8"/>
      <c r="I33" s="34"/>
      <c r="J33" s="9"/>
      <c r="K33" s="10"/>
      <c r="L33" s="6" t="s">
        <v>11</v>
      </c>
      <c r="M33" s="51"/>
      <c r="N33" s="145">
        <f t="shared" si="1"/>
      </c>
      <c r="O33" s="53"/>
      <c r="P33" s="145">
        <f t="shared" si="2"/>
      </c>
      <c r="Q33" s="147"/>
      <c r="R33" s="145">
        <f t="shared" si="4"/>
      </c>
      <c r="S33" s="55"/>
      <c r="T33" s="145">
        <f t="shared" si="5"/>
      </c>
      <c r="U33" s="88">
        <f t="shared" si="6"/>
        <v>0</v>
      </c>
      <c r="V33"/>
    </row>
    <row r="34" spans="1:22" ht="23.25">
      <c r="A34" s="98" t="s">
        <v>10</v>
      </c>
      <c r="B34" s="100"/>
      <c r="C34" s="99">
        <f t="shared" si="3"/>
      </c>
      <c r="D34" s="4">
        <f>IF(C34="","",RANK(C34,$C$7:$C$41,1))</f>
      </c>
      <c r="E34" s="5"/>
      <c r="F34" s="130"/>
      <c r="G34" s="41"/>
      <c r="H34" s="42"/>
      <c r="I34" s="39"/>
      <c r="J34" s="43"/>
      <c r="K34" s="50"/>
      <c r="L34" s="6" t="s">
        <v>11</v>
      </c>
      <c r="M34" s="51"/>
      <c r="N34" s="145">
        <f t="shared" si="1"/>
      </c>
      <c r="O34" s="53"/>
      <c r="P34" s="145">
        <f t="shared" si="2"/>
      </c>
      <c r="Q34" s="147"/>
      <c r="R34" s="145">
        <f t="shared" si="4"/>
      </c>
      <c r="S34" s="55"/>
      <c r="T34" s="145">
        <f t="shared" si="5"/>
      </c>
      <c r="U34" s="88">
        <f t="shared" si="6"/>
        <v>0</v>
      </c>
      <c r="V34"/>
    </row>
    <row r="35" spans="1:22" ht="23.25">
      <c r="A35" s="98" t="s">
        <v>10</v>
      </c>
      <c r="B35" s="100"/>
      <c r="C35" s="99">
        <f t="shared" si="3"/>
      </c>
      <c r="D35" s="4">
        <f t="shared" si="0"/>
      </c>
      <c r="E35" s="5"/>
      <c r="F35" s="129"/>
      <c r="G35" s="15"/>
      <c r="H35" s="16"/>
      <c r="I35" s="34"/>
      <c r="J35" s="9"/>
      <c r="K35" s="10"/>
      <c r="L35" s="6" t="s">
        <v>11</v>
      </c>
      <c r="M35" s="51"/>
      <c r="N35" s="145">
        <f t="shared" si="1"/>
      </c>
      <c r="O35" s="53"/>
      <c r="P35" s="145">
        <f t="shared" si="2"/>
      </c>
      <c r="Q35" s="147"/>
      <c r="R35" s="145">
        <f t="shared" si="4"/>
      </c>
      <c r="S35" s="55"/>
      <c r="T35" s="145">
        <f t="shared" si="5"/>
      </c>
      <c r="U35" s="88">
        <f t="shared" si="6"/>
        <v>0</v>
      </c>
      <c r="V35"/>
    </row>
    <row r="36" spans="1:22" ht="23.25">
      <c r="A36" s="98" t="s">
        <v>10</v>
      </c>
      <c r="B36" s="100"/>
      <c r="C36" s="99">
        <f t="shared" si="3"/>
      </c>
      <c r="D36" s="4">
        <f t="shared" si="0"/>
      </c>
      <c r="E36" s="5"/>
      <c r="F36" s="129"/>
      <c r="G36" s="15"/>
      <c r="H36" s="16"/>
      <c r="I36" s="34"/>
      <c r="J36" s="9"/>
      <c r="K36" s="10"/>
      <c r="L36" s="6" t="s">
        <v>11</v>
      </c>
      <c r="M36" s="51"/>
      <c r="N36" s="145">
        <f t="shared" si="1"/>
      </c>
      <c r="O36" s="53"/>
      <c r="P36" s="145">
        <f t="shared" si="2"/>
      </c>
      <c r="Q36" s="147"/>
      <c r="R36" s="145">
        <f t="shared" si="4"/>
      </c>
      <c r="S36" s="55"/>
      <c r="T36" s="145">
        <f t="shared" si="5"/>
      </c>
      <c r="U36" s="88">
        <f t="shared" si="6"/>
        <v>0</v>
      </c>
      <c r="V36"/>
    </row>
    <row r="37" spans="1:22" ht="23.25">
      <c r="A37" s="98" t="s">
        <v>10</v>
      </c>
      <c r="B37" s="100"/>
      <c r="C37" s="99">
        <f t="shared" si="3"/>
      </c>
      <c r="D37" s="4">
        <f t="shared" si="0"/>
      </c>
      <c r="E37" s="5"/>
      <c r="F37" s="129"/>
      <c r="G37" s="15"/>
      <c r="H37" s="16"/>
      <c r="I37" s="34"/>
      <c r="J37" s="9"/>
      <c r="K37" s="10"/>
      <c r="L37" s="6" t="s">
        <v>11</v>
      </c>
      <c r="M37" s="51"/>
      <c r="N37" s="145">
        <f t="shared" si="1"/>
      </c>
      <c r="O37" s="53"/>
      <c r="P37" s="145">
        <f t="shared" si="2"/>
      </c>
      <c r="Q37" s="147"/>
      <c r="R37" s="145">
        <f t="shared" si="4"/>
      </c>
      <c r="S37" s="55"/>
      <c r="T37" s="145">
        <f t="shared" si="5"/>
      </c>
      <c r="U37" s="88">
        <f t="shared" si="6"/>
        <v>0</v>
      </c>
      <c r="V37"/>
    </row>
    <row r="38" spans="1:22" ht="23.25">
      <c r="A38" s="98" t="s">
        <v>10</v>
      </c>
      <c r="B38" s="100"/>
      <c r="C38" s="99">
        <f t="shared" si="3"/>
      </c>
      <c r="D38" s="4">
        <f t="shared" si="0"/>
      </c>
      <c r="E38" s="5"/>
      <c r="F38" s="129"/>
      <c r="G38" s="7"/>
      <c r="H38" s="8"/>
      <c r="I38" s="34"/>
      <c r="J38" s="9"/>
      <c r="K38" s="10"/>
      <c r="L38" s="6" t="s">
        <v>11</v>
      </c>
      <c r="M38" s="51"/>
      <c r="N38" s="145">
        <f t="shared" si="1"/>
      </c>
      <c r="O38" s="53"/>
      <c r="P38" s="145">
        <f t="shared" si="2"/>
      </c>
      <c r="Q38" s="147"/>
      <c r="R38" s="145">
        <f t="shared" si="4"/>
      </c>
      <c r="S38" s="55"/>
      <c r="T38" s="145">
        <f t="shared" si="5"/>
      </c>
      <c r="U38" s="88">
        <f t="shared" si="6"/>
        <v>0</v>
      </c>
      <c r="V38"/>
    </row>
    <row r="39" spans="1:22" ht="23.25">
      <c r="A39" s="98" t="s">
        <v>10</v>
      </c>
      <c r="B39" s="100"/>
      <c r="C39" s="99">
        <f t="shared" si="3"/>
      </c>
      <c r="D39" s="4">
        <f t="shared" si="0"/>
      </c>
      <c r="E39" s="5"/>
      <c r="F39" s="130"/>
      <c r="G39" s="41"/>
      <c r="H39" s="42"/>
      <c r="I39" s="39"/>
      <c r="J39" s="43"/>
      <c r="K39" s="50"/>
      <c r="L39" s="6" t="s">
        <v>11</v>
      </c>
      <c r="M39" s="51"/>
      <c r="N39" s="145">
        <f t="shared" si="1"/>
      </c>
      <c r="O39" s="53"/>
      <c r="P39" s="145">
        <f t="shared" si="2"/>
      </c>
      <c r="Q39" s="147"/>
      <c r="R39" s="145">
        <f t="shared" si="4"/>
      </c>
      <c r="S39" s="55"/>
      <c r="T39" s="145">
        <f t="shared" si="5"/>
      </c>
      <c r="U39" s="88">
        <f t="shared" si="6"/>
        <v>0</v>
      </c>
      <c r="V39"/>
    </row>
    <row r="40" spans="1:22" ht="23.25">
      <c r="A40" s="98" t="s">
        <v>10</v>
      </c>
      <c r="B40" s="100"/>
      <c r="C40" s="99">
        <f t="shared" si="3"/>
      </c>
      <c r="D40" s="4">
        <f t="shared" si="0"/>
      </c>
      <c r="E40" s="5"/>
      <c r="F40" s="129"/>
      <c r="G40" s="15"/>
      <c r="H40" s="16"/>
      <c r="I40" s="34"/>
      <c r="J40" s="9"/>
      <c r="K40" s="10"/>
      <c r="L40" s="6" t="s">
        <v>11</v>
      </c>
      <c r="M40" s="51"/>
      <c r="N40" s="145">
        <f t="shared" si="1"/>
      </c>
      <c r="O40" s="53"/>
      <c r="P40" s="145">
        <f t="shared" si="2"/>
      </c>
      <c r="Q40" s="147"/>
      <c r="R40" s="145">
        <f t="shared" si="4"/>
      </c>
      <c r="S40" s="55"/>
      <c r="T40" s="145">
        <f t="shared" si="5"/>
      </c>
      <c r="U40" s="88">
        <f t="shared" si="6"/>
        <v>0</v>
      </c>
      <c r="V40"/>
    </row>
    <row r="41" spans="1:22" ht="24" thickBot="1">
      <c r="A41" s="101" t="s">
        <v>10</v>
      </c>
      <c r="B41" s="100"/>
      <c r="C41" s="99">
        <f t="shared" si="3"/>
      </c>
      <c r="D41" s="4">
        <f t="shared" si="0"/>
      </c>
      <c r="E41" s="12"/>
      <c r="F41" s="132"/>
      <c r="G41" s="66"/>
      <c r="H41" s="67"/>
      <c r="I41" s="35"/>
      <c r="J41" s="13"/>
      <c r="K41" s="14"/>
      <c r="L41" s="6" t="s">
        <v>11</v>
      </c>
      <c r="M41" s="69"/>
      <c r="N41" s="146">
        <f t="shared" si="1"/>
      </c>
      <c r="O41" s="70"/>
      <c r="P41" s="145">
        <f t="shared" si="2"/>
      </c>
      <c r="Q41" s="149"/>
      <c r="R41" s="145">
        <f t="shared" si="4"/>
      </c>
      <c r="S41" s="71"/>
      <c r="T41" s="145">
        <f t="shared" si="5"/>
      </c>
      <c r="U41" s="88">
        <f t="shared" si="6"/>
        <v>0</v>
      </c>
      <c r="V41"/>
    </row>
    <row r="42" spans="1:22" ht="16.5" thickTop="1">
      <c r="A42" s="17"/>
      <c r="B42" s="17"/>
      <c r="C42" s="17"/>
      <c r="D42" s="18"/>
      <c r="E42" s="19"/>
      <c r="F42" s="19"/>
      <c r="G42" s="18"/>
      <c r="H42" s="20"/>
      <c r="I42" s="21"/>
      <c r="J42" s="22"/>
      <c r="K42" s="28"/>
      <c r="L42" s="23"/>
      <c r="M42" s="24"/>
      <c r="N42" s="24"/>
      <c r="O42" s="24"/>
      <c r="P42" s="24"/>
      <c r="Q42" s="24"/>
      <c r="R42" s="24"/>
      <c r="S42" s="24"/>
      <c r="T42" s="24"/>
      <c r="V42"/>
    </row>
    <row r="43" spans="1:22" ht="15.75">
      <c r="A43" s="25"/>
      <c r="B43" s="25"/>
      <c r="C43" s="20" t="s">
        <v>13</v>
      </c>
      <c r="D43" s="27"/>
      <c r="E43" s="28"/>
      <c r="F43" s="28"/>
      <c r="G43" s="29" t="s">
        <v>12</v>
      </c>
      <c r="H43" s="26"/>
      <c r="I43" s="26"/>
      <c r="J43" s="29" t="s">
        <v>12</v>
      </c>
      <c r="K43" s="25"/>
      <c r="L43" s="20" t="s">
        <v>14</v>
      </c>
      <c r="M43" s="26"/>
      <c r="N43" s="30"/>
      <c r="O43" s="30"/>
      <c r="P43" s="26"/>
      <c r="Q43" s="26"/>
      <c r="R43" s="26"/>
      <c r="S43" s="26"/>
      <c r="T43" s="26"/>
      <c r="V43"/>
    </row>
    <row r="44" spans="1:22" ht="15.75">
      <c r="A44" s="25"/>
      <c r="B44" s="25"/>
      <c r="C44" s="32" t="s">
        <v>15</v>
      </c>
      <c r="D44" s="27"/>
      <c r="E44" s="33"/>
      <c r="F44" s="33"/>
      <c r="G44" s="31" t="s">
        <v>12</v>
      </c>
      <c r="H44" s="26"/>
      <c r="I44" s="26"/>
      <c r="J44" s="31" t="s">
        <v>12</v>
      </c>
      <c r="K44" s="25"/>
      <c r="L44" s="32" t="s">
        <v>15</v>
      </c>
      <c r="M44" s="33"/>
      <c r="N44" s="30"/>
      <c r="O44" s="30"/>
      <c r="P44" s="26"/>
      <c r="Q44" s="26"/>
      <c r="R44" s="26"/>
      <c r="S44" s="26"/>
      <c r="T44" s="26"/>
      <c r="V44"/>
    </row>
    <row r="45" spans="1:20" ht="15.75">
      <c r="A45" s="25"/>
      <c r="B45" s="25"/>
      <c r="C45" s="32" t="s">
        <v>16</v>
      </c>
      <c r="D45" s="26"/>
      <c r="E45" s="25"/>
      <c r="F45" s="25"/>
      <c r="G45" s="26"/>
      <c r="H45" s="26"/>
      <c r="I45" s="26"/>
      <c r="J45" s="26"/>
      <c r="K45" s="25"/>
      <c r="L45" s="32" t="s">
        <v>16</v>
      </c>
      <c r="M45" s="33"/>
      <c r="N45" s="30"/>
      <c r="O45" s="30"/>
      <c r="P45" s="26"/>
      <c r="Q45" s="26"/>
      <c r="R45" s="26"/>
      <c r="S45" s="26"/>
      <c r="T45" s="26"/>
    </row>
    <row r="46" spans="1:20" ht="15.75">
      <c r="A46" s="25"/>
      <c r="B46" s="25"/>
      <c r="C46" s="25"/>
      <c r="D46" s="26"/>
      <c r="E46" s="25"/>
      <c r="F46" s="25"/>
      <c r="G46" s="26"/>
      <c r="H46" s="26"/>
      <c r="I46" s="26"/>
      <c r="J46" s="26"/>
      <c r="K46" s="25"/>
      <c r="L46" s="25"/>
      <c r="M46" s="26"/>
      <c r="N46" s="30"/>
      <c r="O46" s="30"/>
      <c r="P46" s="26"/>
      <c r="Q46" s="26"/>
      <c r="R46" s="26"/>
      <c r="S46" s="26"/>
      <c r="T46" s="30"/>
    </row>
    <row r="47" spans="1:20" ht="15">
      <c r="A47" s="25"/>
      <c r="B47" s="25"/>
      <c r="C47" s="29" t="s">
        <v>17</v>
      </c>
      <c r="D47" s="22"/>
      <c r="E47" s="26"/>
      <c r="F47" s="26"/>
      <c r="G47" s="22"/>
      <c r="H47" s="26"/>
      <c r="I47" s="20" t="s">
        <v>18</v>
      </c>
      <c r="J47" s="31"/>
      <c r="K47" s="25"/>
      <c r="L47" s="20" t="s">
        <v>18</v>
      </c>
      <c r="M47" s="26"/>
      <c r="N47" s="30"/>
      <c r="O47" s="30"/>
      <c r="P47" s="26"/>
      <c r="Q47" s="26"/>
      <c r="R47" s="26"/>
      <c r="S47" s="20" t="s">
        <v>18</v>
      </c>
      <c r="T47" s="26"/>
    </row>
    <row r="48" spans="1:20" ht="15">
      <c r="A48" s="25"/>
      <c r="B48" s="25"/>
      <c r="C48" s="32" t="s">
        <v>15</v>
      </c>
      <c r="D48" s="27"/>
      <c r="E48" s="28"/>
      <c r="F48" s="28"/>
      <c r="G48" s="29" t="s">
        <v>12</v>
      </c>
      <c r="H48" s="26"/>
      <c r="I48" s="32" t="s">
        <v>15</v>
      </c>
      <c r="J48" s="29" t="s">
        <v>12</v>
      </c>
      <c r="K48" s="25"/>
      <c r="L48" s="32" t="s">
        <v>15</v>
      </c>
      <c r="M48" s="33"/>
      <c r="N48" s="30"/>
      <c r="O48" s="30"/>
      <c r="P48" s="26"/>
      <c r="Q48" s="26"/>
      <c r="R48" s="26"/>
      <c r="S48" s="32" t="s">
        <v>15</v>
      </c>
      <c r="T48" s="26"/>
    </row>
    <row r="49" spans="1:20" ht="15">
      <c r="A49" s="25"/>
      <c r="B49" s="25"/>
      <c r="C49" s="32" t="s">
        <v>16</v>
      </c>
      <c r="D49" s="27"/>
      <c r="E49" s="33"/>
      <c r="F49" s="33"/>
      <c r="G49" s="31" t="s">
        <v>12</v>
      </c>
      <c r="H49" s="26"/>
      <c r="I49" s="32" t="s">
        <v>16</v>
      </c>
      <c r="J49" s="31" t="s">
        <v>12</v>
      </c>
      <c r="K49" s="25"/>
      <c r="L49" s="32" t="s">
        <v>16</v>
      </c>
      <c r="M49" s="33"/>
      <c r="N49" s="30"/>
      <c r="O49" s="30"/>
      <c r="P49" s="26"/>
      <c r="Q49" s="26"/>
      <c r="R49" s="26"/>
      <c r="S49" s="32" t="s">
        <v>16</v>
      </c>
      <c r="T49" s="26"/>
    </row>
  </sheetData>
  <sheetProtection password="CA8B" sheet="1" objects="1" scenarios="1"/>
  <mergeCells count="18">
    <mergeCell ref="A2:E2"/>
    <mergeCell ref="A5:A6"/>
    <mergeCell ref="B5:B6"/>
    <mergeCell ref="C5:C6"/>
    <mergeCell ref="D5:D6"/>
    <mergeCell ref="E5:E6"/>
    <mergeCell ref="U5:U6"/>
    <mergeCell ref="F5:F6"/>
    <mergeCell ref="G5:G6"/>
    <mergeCell ref="H5:H6"/>
    <mergeCell ref="I5:I6"/>
    <mergeCell ref="J5:J6"/>
    <mergeCell ref="K5:K6"/>
    <mergeCell ref="L5:L6"/>
    <mergeCell ref="N5:N6"/>
    <mergeCell ref="P5:P6"/>
    <mergeCell ref="R5:R6"/>
    <mergeCell ref="T5:T6"/>
  </mergeCells>
  <conditionalFormatting sqref="O42:R42">
    <cfRule type="cellIs" priority="123" dxfId="1041" operator="lessThan" stopIfTrue="1">
      <formula>0</formula>
    </cfRule>
  </conditionalFormatting>
  <conditionalFormatting sqref="S42:T42 T46">
    <cfRule type="cellIs" priority="122" dxfId="1041" operator="lessThan" stopIfTrue="1">
      <formula>0</formula>
    </cfRule>
  </conditionalFormatting>
  <conditionalFormatting sqref="M42:N42">
    <cfRule type="cellIs" priority="121" dxfId="1041" operator="lessThan" stopIfTrue="1">
      <formula>0</formula>
    </cfRule>
  </conditionalFormatting>
  <conditionalFormatting sqref="S27 S40:S41 S30:S32 S35:S36">
    <cfRule type="cellIs" priority="107" dxfId="1041" operator="lessThan" stopIfTrue="1">
      <formula>0</formula>
    </cfRule>
  </conditionalFormatting>
  <conditionalFormatting sqref="S14">
    <cfRule type="cellIs" priority="93" dxfId="1041" operator="lessThan" stopIfTrue="1">
      <formula>0</formula>
    </cfRule>
  </conditionalFormatting>
  <conditionalFormatting sqref="M18">
    <cfRule type="cellIs" priority="77" dxfId="1041" operator="lessThan" stopIfTrue="1">
      <formula>0</formula>
    </cfRule>
  </conditionalFormatting>
  <conditionalFormatting sqref="M24">
    <cfRule type="cellIs" priority="71" dxfId="1041" operator="lessThan" stopIfTrue="1">
      <formula>0</formula>
    </cfRule>
  </conditionalFormatting>
  <conditionalFormatting sqref="O24">
    <cfRule type="cellIs" priority="70" dxfId="1041" operator="lessThan" stopIfTrue="1">
      <formula>0</formula>
    </cfRule>
  </conditionalFormatting>
  <conditionalFormatting sqref="M23">
    <cfRule type="cellIs" priority="65" dxfId="1041" operator="lessThan" stopIfTrue="1">
      <formula>0</formula>
    </cfRule>
  </conditionalFormatting>
  <conditionalFormatting sqref="E23">
    <cfRule type="cellIs" priority="68" dxfId="11" operator="between" stopIfTrue="1">
      <formula>1</formula>
      <formula>99999999</formula>
    </cfRule>
  </conditionalFormatting>
  <conditionalFormatting sqref="A23">
    <cfRule type="cellIs" priority="66" dxfId="10" operator="equal" stopIfTrue="1">
      <formula>"H"</formula>
    </cfRule>
    <cfRule type="cellIs" priority="67" dxfId="9" operator="equal" stopIfTrue="1">
      <formula>"F"</formula>
    </cfRule>
  </conditionalFormatting>
  <conditionalFormatting sqref="O23">
    <cfRule type="cellIs" priority="64" dxfId="1041" operator="lessThan" stopIfTrue="1">
      <formula>0</formula>
    </cfRule>
  </conditionalFormatting>
  <conditionalFormatting sqref="S23">
    <cfRule type="cellIs" priority="63" dxfId="1041" operator="lessThan" stopIfTrue="1">
      <formula>0</formula>
    </cfRule>
  </conditionalFormatting>
  <conditionalFormatting sqref="O28">
    <cfRule type="cellIs" priority="58" dxfId="1041" operator="lessThan" stopIfTrue="1">
      <formula>0</formula>
    </cfRule>
  </conditionalFormatting>
  <conditionalFormatting sqref="S28">
    <cfRule type="cellIs" priority="57" dxfId="1041" operator="lessThan" stopIfTrue="1">
      <formula>0</formula>
    </cfRule>
  </conditionalFormatting>
  <conditionalFormatting sqref="S34">
    <cfRule type="cellIs" priority="51" dxfId="1041" operator="lessThan" stopIfTrue="1">
      <formula>0</formula>
    </cfRule>
  </conditionalFormatting>
  <conditionalFormatting sqref="M38">
    <cfRule type="cellIs" priority="35" dxfId="1041" operator="lessThan" stopIfTrue="1">
      <formula>0</formula>
    </cfRule>
  </conditionalFormatting>
  <conditionalFormatting sqref="O38">
    <cfRule type="cellIs" priority="34" dxfId="1041" operator="lessThan" stopIfTrue="1">
      <formula>0</formula>
    </cfRule>
  </conditionalFormatting>
  <conditionalFormatting sqref="S38">
    <cfRule type="cellIs" priority="33" dxfId="1041" operator="lessThan" stopIfTrue="1">
      <formula>0</formula>
    </cfRule>
  </conditionalFormatting>
  <conditionalFormatting sqref="M9">
    <cfRule type="cellIs" priority="23" dxfId="1041" operator="lessThan" stopIfTrue="1">
      <formula>0</formula>
    </cfRule>
  </conditionalFormatting>
  <conditionalFormatting sqref="M7 M10:M11">
    <cfRule type="cellIs" priority="27" dxfId="1041" operator="lessThan" stopIfTrue="1">
      <formula>0</formula>
    </cfRule>
  </conditionalFormatting>
  <conditionalFormatting sqref="O9">
    <cfRule type="cellIs" priority="22" dxfId="1041" operator="lessThan" stopIfTrue="1">
      <formula>0</formula>
    </cfRule>
  </conditionalFormatting>
  <conditionalFormatting sqref="M8">
    <cfRule type="cellIs" priority="19" dxfId="1041" operator="lessThan" stopIfTrue="1">
      <formula>0</formula>
    </cfRule>
  </conditionalFormatting>
  <conditionalFormatting sqref="E8:F8 F10 F12 F14 F16 F18 F20 F22 F24 F26">
    <cfRule type="cellIs" priority="20" dxfId="11" operator="between" stopIfTrue="1">
      <formula>1</formula>
      <formula>99999999</formula>
    </cfRule>
  </conditionalFormatting>
  <conditionalFormatting sqref="O8">
    <cfRule type="cellIs" priority="18" dxfId="1041" operator="lessThan" stopIfTrue="1">
      <formula>0</formula>
    </cfRule>
  </conditionalFormatting>
  <conditionalFormatting sqref="S8">
    <cfRule type="cellIs" priority="17" dxfId="1041" operator="lessThan" stopIfTrue="1">
      <formula>0</formula>
    </cfRule>
  </conditionalFormatting>
  <conditionalFormatting sqref="M5:P5 S5:T5">
    <cfRule type="cellIs" priority="16" dxfId="1041" operator="lessThan" stopIfTrue="1">
      <formula>0</formula>
    </cfRule>
  </conditionalFormatting>
  <conditionalFormatting sqref="M4">
    <cfRule type="cellIs" priority="15" dxfId="1041" operator="lessThan" stopIfTrue="1">
      <formula>0</formula>
    </cfRule>
  </conditionalFormatting>
  <conditionalFormatting sqref="O4">
    <cfRule type="cellIs" priority="14" dxfId="1041" operator="lessThan" stopIfTrue="1">
      <formula>0</formula>
    </cfRule>
  </conditionalFormatting>
  <conditionalFormatting sqref="S4">
    <cfRule type="cellIs" priority="13" dxfId="1041" operator="lessThan" stopIfTrue="1">
      <formula>0</formula>
    </cfRule>
  </conditionalFormatting>
  <conditionalFormatting sqref="M6">
    <cfRule type="cellIs" priority="12" dxfId="1041" operator="lessThan" stopIfTrue="1">
      <formula>0</formula>
    </cfRule>
  </conditionalFormatting>
  <conditionalFormatting sqref="O6">
    <cfRule type="cellIs" priority="11" dxfId="1041" operator="lessThan" stopIfTrue="1">
      <formula>0</formula>
    </cfRule>
  </conditionalFormatting>
  <conditionalFormatting sqref="S6">
    <cfRule type="cellIs" priority="10" dxfId="1041" operator="lessThan" stopIfTrue="1">
      <formula>0</formula>
    </cfRule>
  </conditionalFormatting>
  <conditionalFormatting sqref="M29">
    <cfRule type="cellIs" priority="3" dxfId="1041" operator="lessThan" stopIfTrue="1">
      <formula>0</formula>
    </cfRule>
  </conditionalFormatting>
  <conditionalFormatting sqref="O29">
    <cfRule type="cellIs" priority="2" dxfId="1041" operator="lessThan" stopIfTrue="1">
      <formula>0</formula>
    </cfRule>
  </conditionalFormatting>
  <conditionalFormatting sqref="S29">
    <cfRule type="cellIs" priority="1" dxfId="1041" operator="lessThan" stopIfTrue="1">
      <formula>0</formula>
    </cfRule>
  </conditionalFormatting>
  <conditionalFormatting sqref="A43:B46 A21:A22 A40:A41 A25:A27 A30:A32 A35:A36">
    <cfRule type="cellIs" priority="127" dxfId="10" operator="equal" stopIfTrue="1">
      <formula>"H"</formula>
    </cfRule>
    <cfRule type="cellIs" priority="128" dxfId="9" operator="equal" stopIfTrue="1">
      <formula>"F"</formula>
    </cfRule>
  </conditionalFormatting>
  <conditionalFormatting sqref="N43:O49 M12 O12 S12">
    <cfRule type="cellIs" priority="126" dxfId="1041" operator="lessThan" stopIfTrue="1">
      <formula>0</formula>
    </cfRule>
  </conditionalFormatting>
  <conditionalFormatting sqref="A42:B42">
    <cfRule type="cellIs" priority="124" dxfId="10" operator="equal" stopIfTrue="1">
      <formula>"H"</formula>
    </cfRule>
    <cfRule type="cellIs" priority="125" dxfId="9" operator="equal" stopIfTrue="1">
      <formula>"F"</formula>
    </cfRule>
  </conditionalFormatting>
  <conditionalFormatting sqref="M15:M17 M20:M22 M25:M26">
    <cfRule type="cellIs" priority="117" dxfId="1041" operator="lessThan" stopIfTrue="1">
      <formula>0</formula>
    </cfRule>
  </conditionalFormatting>
  <conditionalFormatting sqref="E31:F32 E40:F41 E15:E17 E20:E22 E25:E27 E35:F36 E12">
    <cfRule type="cellIs" priority="120" dxfId="11" operator="between" stopIfTrue="1">
      <formula>1</formula>
      <formula>99999999</formula>
    </cfRule>
  </conditionalFormatting>
  <conditionalFormatting sqref="A7:B7 A10:A12 A15:A17 A20 B8:B41">
    <cfRule type="cellIs" priority="118" dxfId="10" operator="equal" stopIfTrue="1">
      <formula>"H"</formula>
    </cfRule>
    <cfRule type="cellIs" priority="119" dxfId="9" operator="equal" stopIfTrue="1">
      <formula>"F"</formula>
    </cfRule>
  </conditionalFormatting>
  <conditionalFormatting sqref="M27 M40:M41 M30:M32 M35:M36">
    <cfRule type="cellIs" priority="116" dxfId="1041" operator="lessThan" stopIfTrue="1">
      <formula>0</formula>
    </cfRule>
  </conditionalFormatting>
  <conditionalFormatting sqref="A47:B49">
    <cfRule type="cellIs" priority="114" dxfId="10" operator="equal" stopIfTrue="1">
      <formula>"H"</formula>
    </cfRule>
    <cfRule type="cellIs" priority="115" dxfId="9" operator="equal" stopIfTrue="1">
      <formula>"F"</formula>
    </cfRule>
  </conditionalFormatting>
  <conditionalFormatting sqref="A5">
    <cfRule type="cellIs" priority="112" dxfId="10" operator="equal" stopIfTrue="1">
      <formula>"H"</formula>
    </cfRule>
    <cfRule type="cellIs" priority="113" dxfId="9" operator="equal" stopIfTrue="1">
      <formula>"F"</formula>
    </cfRule>
  </conditionalFormatting>
  <conditionalFormatting sqref="E30:F30">
    <cfRule type="cellIs" priority="111" dxfId="11" operator="between" stopIfTrue="1">
      <formula>1</formula>
      <formula>99999999</formula>
    </cfRule>
  </conditionalFormatting>
  <conditionalFormatting sqref="O15:O17 O20:O22 O25:O26">
    <cfRule type="cellIs" priority="110" dxfId="1041" operator="lessThan" stopIfTrue="1">
      <formula>0</formula>
    </cfRule>
  </conditionalFormatting>
  <conditionalFormatting sqref="O27 O40:O41 O30:O32 O35:O36">
    <cfRule type="cellIs" priority="109" dxfId="1041" operator="lessThan" stopIfTrue="1">
      <formula>0</formula>
    </cfRule>
  </conditionalFormatting>
  <conditionalFormatting sqref="S15:S17 S20:S22 S25:S26">
    <cfRule type="cellIs" priority="108" dxfId="1041" operator="lessThan" stopIfTrue="1">
      <formula>0</formula>
    </cfRule>
  </conditionalFormatting>
  <conditionalFormatting sqref="A37">
    <cfRule type="cellIs" priority="105" dxfId="10" operator="equal" stopIfTrue="1">
      <formula>"H"</formula>
    </cfRule>
    <cfRule type="cellIs" priority="106" dxfId="9" operator="equal" stopIfTrue="1">
      <formula>"F"</formula>
    </cfRule>
  </conditionalFormatting>
  <conditionalFormatting sqref="E37:F37">
    <cfRule type="cellIs" priority="104" dxfId="11" operator="between" stopIfTrue="1">
      <formula>1</formula>
      <formula>99999999</formula>
    </cfRule>
  </conditionalFormatting>
  <conditionalFormatting sqref="M37">
    <cfRule type="cellIs" priority="103" dxfId="1041" operator="lessThan" stopIfTrue="1">
      <formula>0</formula>
    </cfRule>
  </conditionalFormatting>
  <conditionalFormatting sqref="O37">
    <cfRule type="cellIs" priority="102" dxfId="1041" operator="lessThan" stopIfTrue="1">
      <formula>0</formula>
    </cfRule>
  </conditionalFormatting>
  <conditionalFormatting sqref="S37">
    <cfRule type="cellIs" priority="101" dxfId="1041" operator="lessThan" stopIfTrue="1">
      <formula>0</formula>
    </cfRule>
  </conditionalFormatting>
  <conditionalFormatting sqref="A8:A9">
    <cfRule type="cellIs" priority="99" dxfId="10" operator="equal" stopIfTrue="1">
      <formula>"H"</formula>
    </cfRule>
    <cfRule type="cellIs" priority="100" dxfId="9" operator="equal" stopIfTrue="1">
      <formula>"F"</formula>
    </cfRule>
  </conditionalFormatting>
  <conditionalFormatting sqref="M14">
    <cfRule type="cellIs" priority="95" dxfId="1041" operator="lessThan" stopIfTrue="1">
      <formula>0</formula>
    </cfRule>
  </conditionalFormatting>
  <conditionalFormatting sqref="E14">
    <cfRule type="cellIs" priority="98" dxfId="11" operator="between" stopIfTrue="1">
      <formula>1</formula>
      <formula>99999999</formula>
    </cfRule>
  </conditionalFormatting>
  <conditionalFormatting sqref="A14">
    <cfRule type="cellIs" priority="96" dxfId="10" operator="equal" stopIfTrue="1">
      <formula>"H"</formula>
    </cfRule>
    <cfRule type="cellIs" priority="97" dxfId="9" operator="equal" stopIfTrue="1">
      <formula>"F"</formula>
    </cfRule>
  </conditionalFormatting>
  <conditionalFormatting sqref="O14">
    <cfRule type="cellIs" priority="94" dxfId="1041" operator="lessThan" stopIfTrue="1">
      <formula>0</formula>
    </cfRule>
  </conditionalFormatting>
  <conditionalFormatting sqref="M13">
    <cfRule type="cellIs" priority="89" dxfId="1041" operator="lessThan" stopIfTrue="1">
      <formula>0</formula>
    </cfRule>
  </conditionalFormatting>
  <conditionalFormatting sqref="E13">
    <cfRule type="cellIs" priority="92" dxfId="11" operator="between" stopIfTrue="1">
      <formula>1</formula>
      <formula>99999999</formula>
    </cfRule>
  </conditionalFormatting>
  <conditionalFormatting sqref="A13">
    <cfRule type="cellIs" priority="90" dxfId="10" operator="equal" stopIfTrue="1">
      <formula>"H"</formula>
    </cfRule>
    <cfRule type="cellIs" priority="91" dxfId="9" operator="equal" stopIfTrue="1">
      <formula>"F"</formula>
    </cfRule>
  </conditionalFormatting>
  <conditionalFormatting sqref="O13">
    <cfRule type="cellIs" priority="88" dxfId="1041" operator="lessThan" stopIfTrue="1">
      <formula>0</formula>
    </cfRule>
  </conditionalFormatting>
  <conditionalFormatting sqref="S13">
    <cfRule type="cellIs" priority="87" dxfId="1041" operator="lessThan" stopIfTrue="1">
      <formula>0</formula>
    </cfRule>
  </conditionalFormatting>
  <conditionalFormatting sqref="M19">
    <cfRule type="cellIs" priority="83" dxfId="1041" operator="lessThan" stopIfTrue="1">
      <formula>0</formula>
    </cfRule>
  </conditionalFormatting>
  <conditionalFormatting sqref="E19">
    <cfRule type="cellIs" priority="86" dxfId="11" operator="between" stopIfTrue="1">
      <formula>1</formula>
      <formula>99999999</formula>
    </cfRule>
  </conditionalFormatting>
  <conditionalFormatting sqref="A19">
    <cfRule type="cellIs" priority="84" dxfId="10" operator="equal" stopIfTrue="1">
      <formula>"H"</formula>
    </cfRule>
    <cfRule type="cellIs" priority="85" dxfId="9" operator="equal" stopIfTrue="1">
      <formula>"F"</formula>
    </cfRule>
  </conditionalFormatting>
  <conditionalFormatting sqref="O19">
    <cfRule type="cellIs" priority="82" dxfId="1041" operator="lessThan" stopIfTrue="1">
      <formula>0</formula>
    </cfRule>
  </conditionalFormatting>
  <conditionalFormatting sqref="S19">
    <cfRule type="cellIs" priority="81" dxfId="1041" operator="lessThan" stopIfTrue="1">
      <formula>0</formula>
    </cfRule>
  </conditionalFormatting>
  <conditionalFormatting sqref="E18">
    <cfRule type="cellIs" priority="80" dxfId="11" operator="between" stopIfTrue="1">
      <formula>1</formula>
      <formula>99999999</formula>
    </cfRule>
  </conditionalFormatting>
  <conditionalFormatting sqref="A18">
    <cfRule type="cellIs" priority="78" dxfId="10" operator="equal" stopIfTrue="1">
      <formula>"H"</formula>
    </cfRule>
    <cfRule type="cellIs" priority="79" dxfId="9" operator="equal" stopIfTrue="1">
      <formula>"F"</formula>
    </cfRule>
  </conditionalFormatting>
  <conditionalFormatting sqref="O18">
    <cfRule type="cellIs" priority="76" dxfId="1041" operator="lessThan" stopIfTrue="1">
      <formula>0</formula>
    </cfRule>
  </conditionalFormatting>
  <conditionalFormatting sqref="S18">
    <cfRule type="cellIs" priority="75" dxfId="1041" operator="lessThan" stopIfTrue="1">
      <formula>0</formula>
    </cfRule>
  </conditionalFormatting>
  <conditionalFormatting sqref="E24">
    <cfRule type="cellIs" priority="74" dxfId="11" operator="between" stopIfTrue="1">
      <formula>1</formula>
      <formula>99999999</formula>
    </cfRule>
  </conditionalFormatting>
  <conditionalFormatting sqref="A24">
    <cfRule type="cellIs" priority="72" dxfId="10" operator="equal" stopIfTrue="1">
      <formula>"H"</formula>
    </cfRule>
    <cfRule type="cellIs" priority="73" dxfId="9" operator="equal" stopIfTrue="1">
      <formula>"F"</formula>
    </cfRule>
  </conditionalFormatting>
  <conditionalFormatting sqref="S24">
    <cfRule type="cellIs" priority="69" dxfId="1041" operator="lessThan" stopIfTrue="1">
      <formula>0</formula>
    </cfRule>
  </conditionalFormatting>
  <conditionalFormatting sqref="M28">
    <cfRule type="cellIs" priority="59" dxfId="1041" operator="lessThan" stopIfTrue="1">
      <formula>0</formula>
    </cfRule>
  </conditionalFormatting>
  <conditionalFormatting sqref="E28:F28">
    <cfRule type="cellIs" priority="62" dxfId="11" operator="between" stopIfTrue="1">
      <formula>1</formula>
      <formula>99999999</formula>
    </cfRule>
  </conditionalFormatting>
  <conditionalFormatting sqref="A28">
    <cfRule type="cellIs" priority="60" dxfId="10" operator="equal" stopIfTrue="1">
      <formula>"H"</formula>
    </cfRule>
    <cfRule type="cellIs" priority="61" dxfId="9" operator="equal" stopIfTrue="1">
      <formula>"F"</formula>
    </cfRule>
  </conditionalFormatting>
  <conditionalFormatting sqref="M34">
    <cfRule type="cellIs" priority="53" dxfId="1041" operator="lessThan" stopIfTrue="1">
      <formula>0</formula>
    </cfRule>
  </conditionalFormatting>
  <conditionalFormatting sqref="E34:F34">
    <cfRule type="cellIs" priority="56" dxfId="11" operator="between" stopIfTrue="1">
      <formula>1</formula>
      <formula>99999999</formula>
    </cfRule>
  </conditionalFormatting>
  <conditionalFormatting sqref="A34">
    <cfRule type="cellIs" priority="54" dxfId="10" operator="equal" stopIfTrue="1">
      <formula>"H"</formula>
    </cfRule>
    <cfRule type="cellIs" priority="55" dxfId="9" operator="equal" stopIfTrue="1">
      <formula>"F"</formula>
    </cfRule>
  </conditionalFormatting>
  <conditionalFormatting sqref="O34">
    <cfRule type="cellIs" priority="52" dxfId="1041" operator="lessThan" stopIfTrue="1">
      <formula>0</formula>
    </cfRule>
  </conditionalFormatting>
  <conditionalFormatting sqref="M33">
    <cfRule type="cellIs" priority="47" dxfId="1041" operator="lessThan" stopIfTrue="1">
      <formula>0</formula>
    </cfRule>
  </conditionalFormatting>
  <conditionalFormatting sqref="E33:F33">
    <cfRule type="cellIs" priority="50" dxfId="11" operator="between" stopIfTrue="1">
      <formula>1</formula>
      <formula>99999999</formula>
    </cfRule>
  </conditionalFormatting>
  <conditionalFormatting sqref="A33">
    <cfRule type="cellIs" priority="48" dxfId="10" operator="equal" stopIfTrue="1">
      <formula>"H"</formula>
    </cfRule>
    <cfRule type="cellIs" priority="49" dxfId="9" operator="equal" stopIfTrue="1">
      <formula>"F"</formula>
    </cfRule>
  </conditionalFormatting>
  <conditionalFormatting sqref="O33">
    <cfRule type="cellIs" priority="46" dxfId="1041" operator="lessThan" stopIfTrue="1">
      <formula>0</formula>
    </cfRule>
  </conditionalFormatting>
  <conditionalFormatting sqref="S33">
    <cfRule type="cellIs" priority="45" dxfId="1041" operator="lessThan" stopIfTrue="1">
      <formula>0</formula>
    </cfRule>
  </conditionalFormatting>
  <conditionalFormatting sqref="M39">
    <cfRule type="cellIs" priority="41" dxfId="1041" operator="lessThan" stopIfTrue="1">
      <formula>0</formula>
    </cfRule>
  </conditionalFormatting>
  <conditionalFormatting sqref="E39:F39">
    <cfRule type="cellIs" priority="44" dxfId="11" operator="between" stopIfTrue="1">
      <formula>1</formula>
      <formula>99999999</formula>
    </cfRule>
  </conditionalFormatting>
  <conditionalFormatting sqref="A39">
    <cfRule type="cellIs" priority="42" dxfId="10" operator="equal" stopIfTrue="1">
      <formula>"H"</formula>
    </cfRule>
    <cfRule type="cellIs" priority="43" dxfId="9" operator="equal" stopIfTrue="1">
      <formula>"F"</formula>
    </cfRule>
  </conditionalFormatting>
  <conditionalFormatting sqref="O39">
    <cfRule type="cellIs" priority="40" dxfId="1041" operator="lessThan" stopIfTrue="1">
      <formula>0</formula>
    </cfRule>
  </conditionalFormatting>
  <conditionalFormatting sqref="S39">
    <cfRule type="cellIs" priority="39" dxfId="1041" operator="lessThan" stopIfTrue="1">
      <formula>0</formula>
    </cfRule>
  </conditionalFormatting>
  <conditionalFormatting sqref="E38:F38">
    <cfRule type="cellIs" priority="38" dxfId="11" operator="between" stopIfTrue="1">
      <formula>1</formula>
      <formula>99999999</formula>
    </cfRule>
  </conditionalFormatting>
  <conditionalFormatting sqref="A38">
    <cfRule type="cellIs" priority="36" dxfId="10" operator="equal" stopIfTrue="1">
      <formula>"H"</formula>
    </cfRule>
    <cfRule type="cellIs" priority="37" dxfId="9" operator="equal" stopIfTrue="1">
      <formula>"F"</formula>
    </cfRule>
  </conditionalFormatting>
  <conditionalFormatting sqref="G2:T2">
    <cfRule type="cellIs" priority="32" dxfId="1041" operator="lessThan" stopIfTrue="1">
      <formula>0</formula>
    </cfRule>
  </conditionalFormatting>
  <conditionalFormatting sqref="O1">
    <cfRule type="cellIs" priority="31" dxfId="1041" operator="lessThan" stopIfTrue="1">
      <formula>0</formula>
    </cfRule>
  </conditionalFormatting>
  <conditionalFormatting sqref="E1:F1">
    <cfRule type="cellIs" priority="30" dxfId="8" operator="between">
      <formula>2004</formula>
      <formula>2005</formula>
    </cfRule>
  </conditionalFormatting>
  <conditionalFormatting sqref="L7:L41">
    <cfRule type="cellIs" priority="29" dxfId="0" operator="notEqual" stopIfTrue="1">
      <formula>"F"</formula>
    </cfRule>
  </conditionalFormatting>
  <conditionalFormatting sqref="E7:F7 E10:E11 F9 F11 F13 F15 F17 F19 F21 F23 F25 F27">
    <cfRule type="cellIs" priority="28" dxfId="11" operator="between" stopIfTrue="1">
      <formula>1</formula>
      <formula>99999999</formula>
    </cfRule>
  </conditionalFormatting>
  <conditionalFormatting sqref="O7 O10:O11">
    <cfRule type="cellIs" priority="26" dxfId="1041" operator="lessThan" stopIfTrue="1">
      <formula>0</formula>
    </cfRule>
  </conditionalFormatting>
  <conditionalFormatting sqref="S7 S10:S11">
    <cfRule type="cellIs" priority="25" dxfId="1041" operator="lessThan" stopIfTrue="1">
      <formula>0</formula>
    </cfRule>
  </conditionalFormatting>
  <conditionalFormatting sqref="E9">
    <cfRule type="cellIs" priority="24" dxfId="11" operator="between" stopIfTrue="1">
      <formula>1</formula>
      <formula>99999999</formula>
    </cfRule>
  </conditionalFormatting>
  <conditionalFormatting sqref="S9">
    <cfRule type="cellIs" priority="21" dxfId="1041" operator="lessThan" stopIfTrue="1">
      <formula>0</formula>
    </cfRule>
  </conditionalFormatting>
  <conditionalFormatting sqref="Q5:R5">
    <cfRule type="cellIs" priority="9" dxfId="1041" operator="lessThan" stopIfTrue="1">
      <formula>0</formula>
    </cfRule>
  </conditionalFormatting>
  <conditionalFormatting sqref="Q4">
    <cfRule type="cellIs" priority="8" dxfId="1041" operator="lessThan" stopIfTrue="1">
      <formula>0</formula>
    </cfRule>
  </conditionalFormatting>
  <conditionalFormatting sqref="Q6">
    <cfRule type="cellIs" priority="7" dxfId="1041" operator="lessThan" stopIfTrue="1">
      <formula>0</formula>
    </cfRule>
  </conditionalFormatting>
  <conditionalFormatting sqref="A29">
    <cfRule type="cellIs" priority="5" dxfId="10" operator="equal" stopIfTrue="1">
      <formula>"H"</formula>
    </cfRule>
    <cfRule type="cellIs" priority="6" dxfId="9" operator="equal" stopIfTrue="1">
      <formula>"F"</formula>
    </cfRule>
  </conditionalFormatting>
  <conditionalFormatting sqref="E29:F29">
    <cfRule type="cellIs" priority="4" dxfId="11" operator="between" stopIfTrue="1">
      <formula>1</formula>
      <formula>99999999</formula>
    </cfRule>
  </conditionalFormatting>
  <dataValidations count="1">
    <dataValidation type="list" allowBlank="1" showInputMessage="1" showErrorMessage="1" sqref="A7:A41">
      <formula1>"H,F"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ATHLETIC</dc:creator>
  <cp:keywords/>
  <dc:description/>
  <cp:lastModifiedBy>Marc BEY</cp:lastModifiedBy>
  <cp:lastPrinted>2020-01-20T18:15:52Z</cp:lastPrinted>
  <dcterms:created xsi:type="dcterms:W3CDTF">2015-06-24T15:23:27Z</dcterms:created>
  <dcterms:modified xsi:type="dcterms:W3CDTF">2020-01-20T18:20:11Z</dcterms:modified>
  <cp:category/>
  <cp:version/>
  <cp:contentType/>
  <cp:contentStatus/>
</cp:coreProperties>
</file>